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129"/>
  <workbookPr defaultThemeVersion="124226"/>
  <mc:AlternateContent xmlns:mc="http://schemas.openxmlformats.org/markup-compatibility/2006">
    <mc:Choice Requires="x15">
      <x15ac:absPath xmlns:x15ac="http://schemas.microsoft.com/office/spreadsheetml/2010/11/ac" url="Z:\2024-2028 Kadencja - Zarządzenia\Zarzadzenie_75_2024\"/>
    </mc:Choice>
  </mc:AlternateContent>
  <xr:revisionPtr revIDLastSave="0" documentId="13_ncr:1_{39A6C97A-2F13-4744-B38B-0EC5CA99750A}" xr6:coauthVersionLast="47" xr6:coauthVersionMax="47" xr10:uidLastSave="{00000000-0000-0000-0000-000000000000}"/>
  <bookViews>
    <workbookView xWindow="-120" yWindow="-120" windowWidth="27870" windowHeight="16440" xr2:uid="{00000000-000D-0000-FFFF-FFFF00000000}"/>
  </bookViews>
  <sheets>
    <sheet name="wniosek" sheetId="2" r:id="rId1"/>
    <sheet name="dane" sheetId="4" state="hidden" r:id="rId2"/>
  </sheets>
  <definedNames>
    <definedName name="_xlnm.Print_Area" localSheetId="0">wniosek!$A$1:$H$41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19" i="2" l="1"/>
  <c r="E21" i="2" a="1"/>
  <c r="E21" i="2" s="1"/>
  <c r="F21" i="2" s="1"/>
  <c r="G18" i="2" a="1"/>
  <c r="G18" i="2" s="1"/>
  <c r="E20" i="2" a="1"/>
  <c r="E20" i="2" s="1"/>
  <c r="F20" i="2" s="1"/>
  <c r="E18" i="2" a="1"/>
  <c r="E18" i="2" s="1"/>
  <c r="F18" i="2" s="1"/>
  <c r="D21" i="2"/>
  <c r="G23" i="2" a="1"/>
  <c r="G23" i="2" s="1"/>
  <c r="G24" i="2" a="1"/>
  <c r="G24" i="2" s="1"/>
  <c r="F23" i="2"/>
  <c r="F24" i="2"/>
  <c r="D17" i="2"/>
  <c r="E17" i="2" a="1"/>
  <c r="E17" i="2" s="1"/>
  <c r="F17" i="2" s="1"/>
  <c r="G17" i="2" a="1"/>
  <c r="G17" i="2" s="1"/>
  <c r="G19" i="2" a="1"/>
  <c r="G19" i="2" s="1"/>
  <c r="G20" i="2" a="1"/>
  <c r="G20" i="2" s="1"/>
  <c r="G21" i="2" a="1"/>
  <c r="G21" i="2" s="1"/>
  <c r="G25" i="2" a="1"/>
  <c r="G25" i="2" s="1"/>
  <c r="F14" i="2" s="1"/>
  <c r="J11" i="2" a="1"/>
  <c r="J11" i="2" s="1"/>
  <c r="J10" i="2" a="1"/>
  <c r="J10" i="2" s="1"/>
  <c r="F25" i="2" l="1"/>
  <c r="H14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<sst xmlns="http://schemas.openxmlformats.org/spreadsheetml/2006/main" count="275" uniqueCount="166">
  <si>
    <t>Lp.</t>
  </si>
  <si>
    <t>Rodzaj</t>
  </si>
  <si>
    <t>Ilość</t>
  </si>
  <si>
    <t>Wartość</t>
  </si>
  <si>
    <t>Suma</t>
  </si>
  <si>
    <t>Waluta</t>
  </si>
  <si>
    <t>RAZEM</t>
  </si>
  <si>
    <t>(Kwestor)</t>
  </si>
  <si>
    <t>DIETY POBYTOWE</t>
  </si>
  <si>
    <t>(Imię i nazwisko osoby delegowanej)</t>
  </si>
  <si>
    <t>PRZEJAZDY KOMUNIKACJĄ MIEJSCOWĄ</t>
  </si>
  <si>
    <t>................................</t>
  </si>
  <si>
    <t>(Kanclerz)</t>
  </si>
  <si>
    <t>TERMIN WYJAZDU</t>
  </si>
  <si>
    <t>TERMIN POWROTU</t>
  </si>
  <si>
    <t>ZALICZKA W KWOCIE</t>
  </si>
  <si>
    <t>ŻRÓDŁO FINANSOWANIA</t>
  </si>
  <si>
    <t>(adres zamieszkania osoby delegowanej)</t>
  </si>
  <si>
    <t>nr</t>
  </si>
  <si>
    <t>EUR</t>
  </si>
  <si>
    <t>USD</t>
  </si>
  <si>
    <t>AUD</t>
  </si>
  <si>
    <t>DKK</t>
  </si>
  <si>
    <t>JPY</t>
  </si>
  <si>
    <t>CAD</t>
  </si>
  <si>
    <t>CHF</t>
  </si>
  <si>
    <t>NOK</t>
  </si>
  <si>
    <t>SEK</t>
  </si>
  <si>
    <t>GBP</t>
  </si>
  <si>
    <t>Państwo</t>
  </si>
  <si>
    <t>Kwota diety</t>
  </si>
  <si>
    <t>Afganistan</t>
  </si>
  <si>
    <t>Albania</t>
  </si>
  <si>
    <t>Algieria</t>
  </si>
  <si>
    <t>Andora</t>
  </si>
  <si>
    <t>Angola</t>
  </si>
  <si>
    <t>Arabia Saudyjska</t>
  </si>
  <si>
    <t>Argentyna</t>
  </si>
  <si>
    <t>Armenia</t>
  </si>
  <si>
    <t>Australia</t>
  </si>
  <si>
    <t>Austria</t>
  </si>
  <si>
    <t>Azerbejdżan</t>
  </si>
  <si>
    <t>Bangladesz</t>
  </si>
  <si>
    <t>Belgia</t>
  </si>
  <si>
    <t>Białoruś</t>
  </si>
  <si>
    <t>Bośnia i Hercegowina</t>
  </si>
  <si>
    <t>Brazylia</t>
  </si>
  <si>
    <t>Bułgaria</t>
  </si>
  <si>
    <t>Chile</t>
  </si>
  <si>
    <t>Chiny</t>
  </si>
  <si>
    <t>Chorwacja</t>
  </si>
  <si>
    <t>Cypr</t>
  </si>
  <si>
    <t>Czarnogóra</t>
  </si>
  <si>
    <t>Czechy</t>
  </si>
  <si>
    <t>Dania</t>
  </si>
  <si>
    <t>Demokratyczna Republika Konga</t>
  </si>
  <si>
    <t>Egipt</t>
  </si>
  <si>
    <t>Ekwador</t>
  </si>
  <si>
    <t>Estonia</t>
  </si>
  <si>
    <t>Etiopia</t>
  </si>
  <si>
    <t>Finlandia</t>
  </si>
  <si>
    <t>Francja</t>
  </si>
  <si>
    <t>Grecja</t>
  </si>
  <si>
    <t>Gruzja</t>
  </si>
  <si>
    <t>Hiszpania</t>
  </si>
  <si>
    <t>Holandia</t>
  </si>
  <si>
    <t>Indie</t>
  </si>
  <si>
    <t>Indonezja</t>
  </si>
  <si>
    <t>Irak</t>
  </si>
  <si>
    <t>Iran</t>
  </si>
  <si>
    <t>Irlandia</t>
  </si>
  <si>
    <t>Islandia</t>
  </si>
  <si>
    <t>Izrael</t>
  </si>
  <si>
    <t>Japonia</t>
  </si>
  <si>
    <t>Jemen</t>
  </si>
  <si>
    <t>Jordania</t>
  </si>
  <si>
    <t>Kambodża</t>
  </si>
  <si>
    <t>Kanada</t>
  </si>
  <si>
    <t>Katar</t>
  </si>
  <si>
    <t>Kazachstan</t>
  </si>
  <si>
    <t>Kenia</t>
  </si>
  <si>
    <t>Kirgistan</t>
  </si>
  <si>
    <t>Kolumbia</t>
  </si>
  <si>
    <t>Kongo</t>
  </si>
  <si>
    <t>Korea Południowa</t>
  </si>
  <si>
    <t>Korea Północna</t>
  </si>
  <si>
    <t>Kostaryka</t>
  </si>
  <si>
    <t>Kuba</t>
  </si>
  <si>
    <t>Kuwejt</t>
  </si>
  <si>
    <t>Laos</t>
  </si>
  <si>
    <t>Liban</t>
  </si>
  <si>
    <t>Libia</t>
  </si>
  <si>
    <t>Liechtenstein</t>
  </si>
  <si>
    <t>Litwa</t>
  </si>
  <si>
    <t>Luksemburg</t>
  </si>
  <si>
    <t>Łotwa</t>
  </si>
  <si>
    <t>Macedonia Północna</t>
  </si>
  <si>
    <t>Malezja</t>
  </si>
  <si>
    <t>Malta</t>
  </si>
  <si>
    <t>Maroko</t>
  </si>
  <si>
    <t>Meksyk</t>
  </si>
  <si>
    <t>Mołdawia</t>
  </si>
  <si>
    <t>Monako</t>
  </si>
  <si>
    <t>Mongolia</t>
  </si>
  <si>
    <t>Niemcy</t>
  </si>
  <si>
    <t>Nigeria</t>
  </si>
  <si>
    <t>Norwegia</t>
  </si>
  <si>
    <t>Nowa Zelandia</t>
  </si>
  <si>
    <t>Oman</t>
  </si>
  <si>
    <t>Pakistan</t>
  </si>
  <si>
    <t>Palestyna</t>
  </si>
  <si>
    <t>Panama</t>
  </si>
  <si>
    <t>Peru</t>
  </si>
  <si>
    <t>Południowa Afryka</t>
  </si>
  <si>
    <t>Portugalia</t>
  </si>
  <si>
    <t>Rosja</t>
  </si>
  <si>
    <t>Rumunia</t>
  </si>
  <si>
    <t>San Marino</t>
  </si>
  <si>
    <t>Senegal</t>
  </si>
  <si>
    <t>Serbia</t>
  </si>
  <si>
    <t>Singapur</t>
  </si>
  <si>
    <t>Słowacja</t>
  </si>
  <si>
    <t>Słowenia</t>
  </si>
  <si>
    <t>Syria</t>
  </si>
  <si>
    <t>Szwajcaria</t>
  </si>
  <si>
    <t>Szwecja</t>
  </si>
  <si>
    <t>Tadżykistan</t>
  </si>
  <si>
    <t>Tajlandia</t>
  </si>
  <si>
    <t>Tanzania</t>
  </si>
  <si>
    <t>Tunezja</t>
  </si>
  <si>
    <t>Turcja</t>
  </si>
  <si>
    <t>Turkmenistan</t>
  </si>
  <si>
    <t>Ukraina</t>
  </si>
  <si>
    <t>Urugwaj</t>
  </si>
  <si>
    <t>Uzbekistan</t>
  </si>
  <si>
    <t>Watykan</t>
  </si>
  <si>
    <t>Wenezuela</t>
  </si>
  <si>
    <t>Węgry</t>
  </si>
  <si>
    <t>Wielka Brytania</t>
  </si>
  <si>
    <t>Wietnam</t>
  </si>
  <si>
    <t>Włochy</t>
  </si>
  <si>
    <t>Wybrzeże Kości Słoniowej</t>
  </si>
  <si>
    <t>Zimbabwe</t>
  </si>
  <si>
    <t>Zjednoczone Emiraty Arabskie</t>
  </si>
  <si>
    <t>Kwota limitu za nocleg</t>
  </si>
  <si>
    <t>MIASTO</t>
  </si>
  <si>
    <t>KRAJ</t>
  </si>
  <si>
    <t>Stany Zjednoczone Ameryki (USA)</t>
  </si>
  <si>
    <t>Nowy Jork (USA)</t>
  </si>
  <si>
    <t>Waszyngton (USA)</t>
  </si>
  <si>
    <t>Zaliczkę zobowiązuję się rozliczyć w terminie 14 dni po zakończeniu podróży. Upoważniam jednocześnie zakład pracy do pobrania kwoty nierozliczonej zaliczki z najbliższej wypłaty wynagrodzenia</t>
  </si>
  <si>
    <t>nr:</t>
  </si>
  <si>
    <t>nazwa banku:</t>
  </si>
  <si>
    <t>Równowartość wyliczonej zaliczki proszę o wpłacenie na mój rachunek prowadzony w walucie:</t>
  </si>
  <si>
    <r>
      <rPr>
        <sz val="10"/>
        <color rgb="FFC00000"/>
        <rFont val="Calibri"/>
        <family val="2"/>
        <charset val="238"/>
        <scheme val="minor"/>
      </rPr>
      <t xml:space="preserve">UWAGA
</t>
    </r>
    <r>
      <rPr>
        <sz val="10"/>
        <rFont val="Calibri"/>
        <family val="2"/>
        <charset val="238"/>
        <scheme val="minor"/>
      </rPr>
      <t xml:space="preserve">
Maksymalna kwota za nocleg wynosi:</t>
    </r>
  </si>
  <si>
    <t>.......................................</t>
  </si>
  <si>
    <t>w PLN**</t>
  </si>
  <si>
    <t>DIETA DOJAZDOWA</t>
  </si>
  <si>
    <t>NOCLEGI - RYCZAŁT</t>
  </si>
  <si>
    <t>INNE:</t>
  </si>
  <si>
    <t>NOCLEGI - WG. RACH.</t>
  </si>
  <si>
    <t>Zaliczka na zagraniczny wyjazd służbowy</t>
  </si>
  <si>
    <t>*wypełnia pracownik kwestury</t>
  </si>
  <si>
    <t>Państwa inne niż wymienione w lp. 1-114</t>
  </si>
  <si>
    <t>(data i podpis osoby delegowanej)</t>
  </si>
  <si>
    <t>Załącznik nr 6 do Zarządzenia nr 75/2024 
Rektora Akademii Pedagogiki Specjalnej
im. Marii Grzegorzewskiej z dnia 16 grudnia 2024 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</si>
</sst>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\ &quot;zł&quot;"/>
    <numFmt numFmtId="165" formatCode="0.0000"/>
    <numFmt numFmtId="166" formatCode="_-* #,##0.00\ _z_ł_-;\-* #,##0.00\ _z_ł_-;_-* &quot;-&quot;??\ _z_ł_-;_-@_-"/>
  </numFmts>
  <fonts count="22" x14ac:knownFonts="1">
    <font>
      <sz val="10"/>
      <name val="Arial CE"/>
      <charset val="238"/>
    </font>
    <font>
      <i/>
      <sz val="8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b/>
      <sz val="9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b/>
      <sz val="13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3"/>
      <name val="Calibri"/>
      <family val="2"/>
      <charset val="238"/>
      <scheme val="minor"/>
    </font>
    <font>
      <i/>
      <sz val="12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0"/>
      <name val="Cambria"/>
      <family val="1"/>
      <charset val="238"/>
      <scheme val="major"/>
    </font>
    <font>
      <sz val="10"/>
      <color rgb="FFFF0000"/>
      <name val="Calibri"/>
      <family val="2"/>
      <charset val="238"/>
      <scheme val="minor"/>
    </font>
    <font>
      <sz val="9"/>
      <name val="Calibri"/>
      <family val="2"/>
      <charset val="238"/>
    </font>
    <font>
      <b/>
      <sz val="8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2"/>
      <name val="Arial CE"/>
      <charset val="238"/>
    </font>
    <font>
      <sz val="10"/>
      <color rgb="FFC00000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</fills>
  <borders count="25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30">
    <xf numFmtId="0" fontId="0" fillId="0" borderId="0" xfId="0"/>
    <xf numFmtId="0" fontId="20" fillId="0" borderId="0" xfId="0" applyFont="1"/>
    <xf numFmtId="0" fontId="20" fillId="0" borderId="0" xfId="0" applyFont="1" applyAlignment="1">
      <alignment wrapText="1"/>
    </xf>
    <xf numFmtId="0" fontId="20" fillId="0" borderId="0" xfId="0" applyFont="1" applyAlignment="1">
      <alignment vertical="center"/>
    </xf>
    <xf numFmtId="0" fontId="20" fillId="0" borderId="0" xfId="0" applyFont="1" applyAlignment="1">
      <alignment horizontal="right" vertical="center"/>
    </xf>
    <xf numFmtId="3" fontId="20" fillId="0" borderId="0" xfId="0" applyNumberFormat="1" applyFont="1" applyAlignment="1">
      <alignment vertical="center"/>
    </xf>
    <xf numFmtId="0" fontId="2" fillId="0" borderId="0" xfId="0" applyFont="1"/>
    <xf numFmtId="0" fontId="14" fillId="0" borderId="0" xfId="0" applyFont="1" applyAlignment="1">
      <alignment horizontal="center"/>
    </xf>
    <xf numFmtId="0" fontId="14" fillId="0" borderId="0" xfId="0" applyFont="1" applyAlignment="1">
      <alignment horizontal="right"/>
    </xf>
    <xf numFmtId="1" fontId="8" fillId="0" borderId="0" xfId="0" applyNumberFormat="1" applyFont="1" applyAlignment="1">
      <alignment horizontal="left"/>
    </xf>
    <xf numFmtId="0" fontId="8" fillId="0" borderId="0" xfId="0" applyFont="1" applyAlignment="1">
      <alignment horizontal="left"/>
    </xf>
    <xf numFmtId="0" fontId="14" fillId="0" borderId="7" xfId="0" applyFont="1" applyBorder="1" applyAlignment="1">
      <alignment horizontal="right"/>
    </xf>
    <xf numFmtId="1" fontId="8" fillId="0" borderId="7" xfId="0" applyNumberFormat="1" applyFont="1" applyBorder="1" applyAlignment="1">
      <alignment horizontal="left"/>
    </xf>
    <xf numFmtId="0" fontId="8" fillId="0" borderId="7" xfId="0" applyFont="1" applyBorder="1" applyAlignment="1">
      <alignment horizontal="left"/>
    </xf>
    <xf numFmtId="0" fontId="9" fillId="0" borderId="0" xfId="0" applyFont="1"/>
    <xf numFmtId="0" fontId="10" fillId="0" borderId="0" xfId="0" applyFont="1"/>
    <xf numFmtId="0" fontId="11" fillId="0" borderId="0" xfId="0" applyFont="1"/>
    <xf numFmtId="166" fontId="2" fillId="0" borderId="4" xfId="0" applyNumberFormat="1" applyFont="1" applyBorder="1" applyAlignment="1">
      <alignment horizontal="center" vertical="center"/>
    </xf>
    <xf numFmtId="0" fontId="17" fillId="0" borderId="4" xfId="0" applyFont="1" applyBorder="1" applyAlignment="1">
      <alignment horizontal="center" vertical="center"/>
    </xf>
    <xf numFmtId="0" fontId="11" fillId="0" borderId="0" xfId="0" applyFont="1" applyAlignment="1">
      <alignment horizontal="left"/>
    </xf>
    <xf numFmtId="2" fontId="7" fillId="0" borderId="13" xfId="0" applyNumberFormat="1" applyFont="1" applyBorder="1" applyAlignment="1">
      <alignment vertical="center"/>
    </xf>
    <xf numFmtId="0" fontId="2" fillId="0" borderId="0" xfId="0" applyFont="1" applyAlignment="1">
      <alignment horizontal="center"/>
    </xf>
    <xf numFmtId="0" fontId="6" fillId="2" borderId="4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left" wrapText="1"/>
    </xf>
    <xf numFmtId="0" fontId="4" fillId="2" borderId="7" xfId="0" applyFont="1" applyFill="1" applyBorder="1" applyAlignment="1">
      <alignment horizontal="center" vertical="center" wrapText="1"/>
    </xf>
    <xf numFmtId="49" fontId="4" fillId="0" borderId="4" xfId="0" applyNumberFormat="1" applyFont="1" applyBorder="1" applyAlignment="1">
      <alignment horizontal="left" vertical="center" wrapText="1"/>
    </xf>
    <xf numFmtId="2" fontId="5" fillId="0" borderId="5" xfId="0" applyNumberFormat="1" applyFont="1" applyBorder="1" applyAlignment="1">
      <alignment horizontal="center" vertical="center" wrapText="1"/>
    </xf>
    <xf numFmtId="0" fontId="17" fillId="0" borderId="5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2" fontId="2" fillId="0" borderId="0" xfId="0" applyNumberFormat="1" applyFont="1"/>
    <xf numFmtId="49" fontId="4" fillId="0" borderId="1" xfId="0" applyNumberFormat="1" applyFont="1" applyBorder="1" applyAlignment="1">
      <alignment horizontal="left" vertical="center" wrapText="1"/>
    </xf>
    <xf numFmtId="1" fontId="4" fillId="3" borderId="4" xfId="0" applyNumberFormat="1" applyFont="1" applyFill="1" applyBorder="1" applyAlignment="1">
      <alignment horizontal="center" vertical="center" wrapText="1"/>
    </xf>
    <xf numFmtId="166" fontId="4" fillId="3" borderId="4" xfId="0" applyNumberFormat="1" applyFont="1" applyFill="1" applyBorder="1" applyAlignment="1">
      <alignment horizontal="center" vertical="center" wrapText="1"/>
    </xf>
    <xf numFmtId="2" fontId="5" fillId="3" borderId="4" xfId="0" applyNumberFormat="1" applyFont="1" applyFill="1" applyBorder="1" applyAlignment="1">
      <alignment horizontal="center" vertical="center" wrapText="1"/>
    </xf>
    <xf numFmtId="0" fontId="17" fillId="3" borderId="1" xfId="0" applyFont="1" applyFill="1" applyBorder="1" applyAlignment="1">
      <alignment horizontal="center" vertical="center"/>
    </xf>
    <xf numFmtId="0" fontId="17" fillId="3" borderId="5" xfId="0" applyFont="1" applyFill="1" applyBorder="1" applyAlignment="1">
      <alignment horizontal="center" vertical="center"/>
    </xf>
    <xf numFmtId="2" fontId="16" fillId="0" borderId="0" xfId="0" applyNumberFormat="1" applyFont="1"/>
    <xf numFmtId="2" fontId="5" fillId="0" borderId="4" xfId="0" applyNumberFormat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wrapText="1"/>
    </xf>
    <xf numFmtId="2" fontId="5" fillId="0" borderId="23" xfId="0" applyNumberFormat="1" applyFont="1" applyBorder="1" applyAlignment="1">
      <alignment horizontal="center" vertical="center" wrapText="1"/>
    </xf>
    <xf numFmtId="165" fontId="2" fillId="0" borderId="0" xfId="0" applyNumberFormat="1" applyFont="1"/>
    <xf numFmtId="49" fontId="5" fillId="0" borderId="0" xfId="0" applyNumberFormat="1" applyFont="1" applyAlignment="1">
      <alignment horizontal="center" wrapText="1"/>
    </xf>
    <xf numFmtId="2" fontId="5" fillId="0" borderId="0" xfId="0" applyNumberFormat="1" applyFont="1" applyAlignment="1">
      <alignment horizontal="center" vertical="center" wrapText="1"/>
    </xf>
    <xf numFmtId="0" fontId="17" fillId="0" borderId="0" xfId="0" applyFont="1" applyAlignment="1">
      <alignment horizontal="center" vertical="center"/>
    </xf>
    <xf numFmtId="0" fontId="11" fillId="0" borderId="0" xfId="0" applyFont="1" applyAlignment="1">
      <alignment horizontal="center" wrapText="1"/>
    </xf>
    <xf numFmtId="49" fontId="2" fillId="0" borderId="0" xfId="0" applyNumberFormat="1" applyFont="1" applyAlignment="1">
      <alignment horizontal="left" vertical="center" wrapText="1"/>
    </xf>
    <xf numFmtId="164" fontId="2" fillId="0" borderId="0" xfId="0" applyNumberFormat="1" applyFont="1"/>
    <xf numFmtId="49" fontId="6" fillId="0" borderId="0" xfId="0" applyNumberFormat="1" applyFont="1" applyAlignment="1">
      <alignment vertical="top" wrapText="1"/>
    </xf>
    <xf numFmtId="164" fontId="16" fillId="0" borderId="0" xfId="0" applyNumberFormat="1" applyFont="1"/>
    <xf numFmtId="49" fontId="2" fillId="0" borderId="0" xfId="0" applyNumberFormat="1" applyFont="1" applyAlignment="1">
      <alignment horizontal="left" wrapText="1"/>
    </xf>
    <xf numFmtId="49" fontId="2" fillId="0" borderId="0" xfId="0" applyNumberFormat="1" applyFont="1" applyAlignment="1">
      <alignment wrapText="1"/>
    </xf>
    <xf numFmtId="0" fontId="1" fillId="0" borderId="0" xfId="0" applyFont="1" applyAlignment="1">
      <alignment vertical="center"/>
    </xf>
    <xf numFmtId="49" fontId="1" fillId="0" borderId="0" xfId="0" applyNumberFormat="1" applyFont="1" applyAlignment="1">
      <alignment wrapText="1"/>
    </xf>
    <xf numFmtId="0" fontId="1" fillId="0" borderId="0" xfId="0" applyFont="1" applyAlignment="1">
      <alignment wrapText="1"/>
    </xf>
    <xf numFmtId="0" fontId="1" fillId="0" borderId="0" xfId="0" applyFont="1" applyAlignment="1">
      <alignment horizontal="left" wrapText="1"/>
    </xf>
    <xf numFmtId="0" fontId="1" fillId="0" borderId="0" xfId="0" applyFont="1" applyAlignment="1">
      <alignment horizontal="center" vertical="center" wrapText="1"/>
    </xf>
    <xf numFmtId="0" fontId="13" fillId="0" borderId="0" xfId="0" applyFont="1" applyAlignment="1">
      <alignment horizontal="left" wrapText="1"/>
    </xf>
    <xf numFmtId="0" fontId="9" fillId="0" borderId="0" xfId="0" applyFont="1" applyAlignment="1">
      <alignment horizontal="center" wrapText="1"/>
    </xf>
    <xf numFmtId="0" fontId="3" fillId="0" borderId="0" xfId="0" applyFont="1" applyAlignment="1">
      <alignment horizontal="left" vertical="center" wrapText="1"/>
    </xf>
    <xf numFmtId="1" fontId="4" fillId="4" borderId="5" xfId="0" applyNumberFormat="1" applyFont="1" applyFill="1" applyBorder="1" applyAlignment="1" applyProtection="1">
      <alignment horizontal="center" vertical="center" wrapText="1"/>
      <protection locked="0"/>
    </xf>
    <xf numFmtId="0" fontId="2" fillId="4" borderId="4" xfId="0" applyFont="1" applyFill="1" applyBorder="1" applyProtection="1">
      <protection locked="0"/>
    </xf>
    <xf numFmtId="166" fontId="4" fillId="4" borderId="4" xfId="0" applyNumberFormat="1" applyFont="1" applyFill="1" applyBorder="1" applyAlignment="1" applyProtection="1">
      <alignment horizontal="center" vertical="center" wrapText="1"/>
      <protection locked="0"/>
    </xf>
    <xf numFmtId="1" fontId="4" fillId="4" borderId="4" xfId="0" applyNumberFormat="1" applyFont="1" applyFill="1" applyBorder="1" applyAlignment="1" applyProtection="1">
      <alignment horizontal="center" vertical="center" wrapText="1"/>
      <protection locked="0"/>
    </xf>
    <xf numFmtId="49" fontId="4" fillId="4" borderId="4" xfId="0" applyNumberFormat="1" applyFont="1" applyFill="1" applyBorder="1" applyAlignment="1" applyProtection="1">
      <alignment horizontal="left" vertical="center" wrapText="1"/>
      <protection locked="0"/>
    </xf>
    <xf numFmtId="0" fontId="7" fillId="0" borderId="2" xfId="0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7" fillId="0" borderId="6" xfId="0" applyFont="1" applyBorder="1" applyAlignment="1">
      <alignment horizontal="center"/>
    </xf>
    <xf numFmtId="0" fontId="3" fillId="0" borderId="0" xfId="0" applyFont="1" applyAlignment="1">
      <alignment horizontal="left" vertical="center" wrapText="1"/>
    </xf>
    <xf numFmtId="0" fontId="1" fillId="0" borderId="0" xfId="0" applyFont="1" applyAlignment="1">
      <alignment horizontal="center" vertical="center" wrapText="1"/>
    </xf>
    <xf numFmtId="0" fontId="15" fillId="0" borderId="0" xfId="0" applyFont="1" applyAlignment="1">
      <alignment horizontal="left" vertical="center"/>
    </xf>
    <xf numFmtId="49" fontId="1" fillId="0" borderId="0" xfId="0" applyNumberFormat="1" applyFont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23" xfId="0" applyFont="1" applyFill="1" applyBorder="1" applyAlignment="1">
      <alignment horizontal="center" vertical="center" wrapText="1"/>
    </xf>
    <xf numFmtId="49" fontId="2" fillId="0" borderId="0" xfId="0" applyNumberFormat="1" applyFont="1" applyAlignment="1">
      <alignment horizontal="center" wrapText="1"/>
    </xf>
    <xf numFmtId="0" fontId="1" fillId="0" borderId="0" xfId="0" applyFont="1" applyAlignment="1">
      <alignment horizontal="center" wrapText="1"/>
    </xf>
    <xf numFmtId="0" fontId="1" fillId="0" borderId="15" xfId="0" applyFont="1" applyBorder="1" applyAlignment="1">
      <alignment horizontal="center" wrapText="1"/>
    </xf>
    <xf numFmtId="0" fontId="1" fillId="0" borderId="16" xfId="0" applyFont="1" applyBorder="1" applyAlignment="1">
      <alignment horizontal="center" wrapText="1"/>
    </xf>
    <xf numFmtId="0" fontId="1" fillId="0" borderId="17" xfId="0" applyFont="1" applyBorder="1" applyAlignment="1">
      <alignment horizontal="center" wrapText="1"/>
    </xf>
    <xf numFmtId="0" fontId="1" fillId="0" borderId="21" xfId="0" applyFont="1" applyBorder="1" applyAlignment="1">
      <alignment horizontal="center" wrapText="1"/>
    </xf>
    <xf numFmtId="0" fontId="1" fillId="0" borderId="22" xfId="0" applyFont="1" applyBorder="1" applyAlignment="1">
      <alignment horizontal="center" wrapText="1"/>
    </xf>
    <xf numFmtId="0" fontId="1" fillId="0" borderId="18" xfId="0" applyFont="1" applyBorder="1" applyAlignment="1">
      <alignment horizontal="center" wrapText="1"/>
    </xf>
    <xf numFmtId="0" fontId="1" fillId="0" borderId="19" xfId="0" applyFont="1" applyBorder="1" applyAlignment="1">
      <alignment horizontal="center" wrapText="1"/>
    </xf>
    <xf numFmtId="0" fontId="1" fillId="0" borderId="20" xfId="0" applyFont="1" applyBorder="1" applyAlignment="1">
      <alignment horizontal="center" wrapText="1"/>
    </xf>
    <xf numFmtId="14" fontId="6" fillId="4" borderId="12" xfId="0" applyNumberFormat="1" applyFont="1" applyFill="1" applyBorder="1" applyAlignment="1" applyProtection="1">
      <alignment horizontal="right" vertical="center"/>
      <protection locked="0"/>
    </xf>
    <xf numFmtId="14" fontId="6" fillId="4" borderId="14" xfId="0" applyNumberFormat="1" applyFont="1" applyFill="1" applyBorder="1" applyAlignment="1" applyProtection="1">
      <alignment horizontal="right" vertical="center"/>
      <protection locked="0"/>
    </xf>
    <xf numFmtId="14" fontId="6" fillId="4" borderId="13" xfId="0" applyNumberFormat="1" applyFont="1" applyFill="1" applyBorder="1" applyAlignment="1" applyProtection="1">
      <alignment horizontal="right" vertical="center"/>
      <protection locked="0"/>
    </xf>
    <xf numFmtId="49" fontId="18" fillId="4" borderId="15" xfId="0" applyNumberFormat="1" applyFont="1" applyFill="1" applyBorder="1" applyAlignment="1" applyProtection="1">
      <alignment horizontal="right" vertical="center" wrapText="1"/>
      <protection locked="0"/>
    </xf>
    <xf numFmtId="49" fontId="18" fillId="4" borderId="16" xfId="0" applyNumberFormat="1" applyFont="1" applyFill="1" applyBorder="1" applyAlignment="1" applyProtection="1">
      <alignment horizontal="right" vertical="center" wrapText="1"/>
      <protection locked="0"/>
    </xf>
    <xf numFmtId="49" fontId="18" fillId="4" borderId="17" xfId="0" applyNumberFormat="1" applyFont="1" applyFill="1" applyBorder="1" applyAlignment="1" applyProtection="1">
      <alignment horizontal="right" vertical="center" wrapText="1"/>
      <protection locked="0"/>
    </xf>
    <xf numFmtId="0" fontId="7" fillId="0" borderId="12" xfId="0" applyFont="1" applyBorder="1" applyAlignment="1">
      <alignment horizontal="right" vertical="center"/>
    </xf>
    <xf numFmtId="0" fontId="7" fillId="0" borderId="14" xfId="0" applyFont="1" applyBorder="1" applyAlignment="1">
      <alignment horizontal="right" vertical="center"/>
    </xf>
    <xf numFmtId="0" fontId="7" fillId="4" borderId="15" xfId="0" applyFont="1" applyFill="1" applyBorder="1" applyAlignment="1" applyProtection="1">
      <alignment horizontal="center" vertical="center"/>
      <protection locked="0"/>
    </xf>
    <xf numFmtId="0" fontId="7" fillId="4" borderId="16" xfId="0" applyFont="1" applyFill="1" applyBorder="1" applyAlignment="1" applyProtection="1">
      <alignment horizontal="center" vertical="center"/>
      <protection locked="0"/>
    </xf>
    <xf numFmtId="0" fontId="7" fillId="4" borderId="17" xfId="0" applyFont="1" applyFill="1" applyBorder="1" applyAlignment="1" applyProtection="1">
      <alignment horizontal="center" vertical="center"/>
      <protection locked="0"/>
    </xf>
    <xf numFmtId="0" fontId="7" fillId="4" borderId="18" xfId="0" applyFont="1" applyFill="1" applyBorder="1" applyAlignment="1" applyProtection="1">
      <alignment horizontal="center" vertical="center"/>
      <protection locked="0"/>
    </xf>
    <xf numFmtId="0" fontId="7" fillId="4" borderId="19" xfId="0" applyFont="1" applyFill="1" applyBorder="1" applyAlignment="1" applyProtection="1">
      <alignment horizontal="center" vertical="center"/>
      <protection locked="0"/>
    </xf>
    <xf numFmtId="0" fontId="7" fillId="4" borderId="20" xfId="0" applyFont="1" applyFill="1" applyBorder="1" applyAlignment="1" applyProtection="1">
      <alignment horizontal="center" vertical="center"/>
      <protection locked="0"/>
    </xf>
    <xf numFmtId="0" fontId="3" fillId="0" borderId="8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19" fillId="4" borderId="12" xfId="0" applyFont="1" applyFill="1" applyBorder="1" applyAlignment="1" applyProtection="1">
      <alignment horizontal="center" vertical="center"/>
      <protection locked="0"/>
    </xf>
    <xf numFmtId="0" fontId="19" fillId="4" borderId="14" xfId="0" applyFont="1" applyFill="1" applyBorder="1" applyAlignment="1" applyProtection="1">
      <alignment horizontal="center" vertical="center"/>
      <protection locked="0"/>
    </xf>
    <xf numFmtId="0" fontId="19" fillId="4" borderId="13" xfId="0" applyFont="1" applyFill="1" applyBorder="1" applyAlignment="1" applyProtection="1">
      <alignment horizontal="center" vertical="center"/>
      <protection locked="0"/>
    </xf>
    <xf numFmtId="0" fontId="3" fillId="0" borderId="10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9" xfId="0" applyFont="1" applyBorder="1" applyAlignment="1">
      <alignment horizontal="center"/>
    </xf>
    <xf numFmtId="0" fontId="2" fillId="0" borderId="4" xfId="0" applyFont="1" applyBorder="1" applyAlignment="1">
      <alignment horizontal="center" wrapText="1"/>
    </xf>
    <xf numFmtId="49" fontId="2" fillId="0" borderId="0" xfId="0" applyNumberFormat="1" applyFont="1" applyAlignment="1">
      <alignment horizontal="left" vertical="center" wrapText="1"/>
    </xf>
    <xf numFmtId="49" fontId="6" fillId="4" borderId="18" xfId="0" applyNumberFormat="1" applyFont="1" applyFill="1" applyBorder="1" applyAlignment="1" applyProtection="1">
      <alignment horizontal="center" vertical="center" wrapText="1"/>
      <protection locked="0"/>
    </xf>
    <xf numFmtId="49" fontId="6" fillId="4" borderId="20" xfId="0" applyNumberFormat="1" applyFont="1" applyFill="1" applyBorder="1" applyAlignment="1" applyProtection="1">
      <alignment horizontal="center" vertical="center" wrapText="1"/>
      <protection locked="0"/>
    </xf>
    <xf numFmtId="49" fontId="5" fillId="0" borderId="3" xfId="0" applyNumberFormat="1" applyFont="1" applyBorder="1" applyAlignment="1">
      <alignment horizontal="center" wrapText="1"/>
    </xf>
    <xf numFmtId="49" fontId="5" fillId="0" borderId="6" xfId="0" applyNumberFormat="1" applyFont="1" applyBorder="1" applyAlignment="1">
      <alignment horizontal="center" wrapText="1"/>
    </xf>
    <xf numFmtId="0" fontId="4" fillId="2" borderId="24" xfId="0" applyFont="1" applyFill="1" applyBorder="1" applyAlignment="1">
      <alignment horizontal="center" vertical="center" wrapText="1"/>
    </xf>
    <xf numFmtId="49" fontId="9" fillId="4" borderId="12" xfId="0" applyNumberFormat="1" applyFont="1" applyFill="1" applyBorder="1" applyAlignment="1" applyProtection="1">
      <alignment horizontal="right" vertical="center" wrapText="1"/>
      <protection locked="0"/>
    </xf>
    <xf numFmtId="49" fontId="9" fillId="4" borderId="14" xfId="0" applyNumberFormat="1" applyFont="1" applyFill="1" applyBorder="1" applyAlignment="1" applyProtection="1">
      <alignment horizontal="right" vertical="center" wrapText="1"/>
      <protection locked="0"/>
    </xf>
    <xf numFmtId="49" fontId="9" fillId="4" borderId="13" xfId="0" applyNumberFormat="1" applyFont="1" applyFill="1" applyBorder="1" applyAlignment="1" applyProtection="1">
      <alignment horizontal="right" vertical="center" wrapText="1"/>
      <protection locked="0"/>
    </xf>
    <xf numFmtId="49" fontId="6" fillId="4" borderId="12" xfId="0" applyNumberFormat="1" applyFont="1" applyFill="1" applyBorder="1" applyAlignment="1" applyProtection="1">
      <alignment horizontal="right" vertical="center"/>
      <protection locked="0"/>
    </xf>
    <xf numFmtId="49" fontId="6" fillId="4" borderId="14" xfId="0" applyNumberFormat="1" applyFont="1" applyFill="1" applyBorder="1" applyAlignment="1" applyProtection="1">
      <alignment horizontal="right" vertical="center"/>
      <protection locked="0"/>
    </xf>
    <xf numFmtId="49" fontId="6" fillId="4" borderId="13" xfId="0" applyNumberFormat="1" applyFont="1" applyFill="1" applyBorder="1" applyAlignment="1" applyProtection="1">
      <alignment horizontal="right" vertical="center"/>
      <protection locked="0"/>
    </xf>
    <xf numFmtId="49" fontId="6" fillId="4" borderId="12" xfId="0" applyNumberFormat="1" applyFont="1" applyFill="1" applyBorder="1" applyAlignment="1" applyProtection="1">
      <alignment horizontal="center" vertical="center" wrapText="1"/>
      <protection locked="0"/>
    </xf>
    <xf numFmtId="49" fontId="6" fillId="4" borderId="14" xfId="0" applyNumberFormat="1" applyFont="1" applyFill="1" applyBorder="1" applyAlignment="1" applyProtection="1">
      <alignment horizontal="center" vertical="center" wrapText="1"/>
      <protection locked="0"/>
    </xf>
    <xf numFmtId="49" fontId="6" fillId="4" borderId="13" xfId="0" applyNumberFormat="1" applyFont="1" applyFill="1" applyBorder="1" applyAlignment="1" applyProtection="1">
      <alignment horizontal="center" vertical="center" wrapText="1"/>
      <protection locked="0"/>
    </xf>
    <xf numFmtId="49" fontId="6" fillId="4" borderId="15" xfId="0" applyNumberFormat="1" applyFont="1" applyFill="1" applyBorder="1" applyAlignment="1" applyProtection="1">
      <alignment horizontal="center" vertical="center" wrapText="1"/>
      <protection locked="0"/>
    </xf>
    <xf numFmtId="49" fontId="6" fillId="4" borderId="17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Alignment="1">
      <alignment horizontal="right" vertical="center" wrapText="1"/>
    </xf>
  </cellXfs>
  <cellStyles count="1">
    <cellStyle name="Normalny" xfId="0" builtinId="0"/>
  </cellStyles>
  <dxfs count="7">
    <dxf>
      <font>
        <strike val="0"/>
        <outline val="0"/>
        <shadow val="0"/>
        <u val="none"/>
        <vertAlign val="baseline"/>
        <sz val="12"/>
        <color auto="1"/>
        <name val="Arial CE"/>
        <charset val="238"/>
        <scheme val="none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auto="1"/>
        <name val="Arial CE"/>
        <charset val="238"/>
        <scheme val="none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auto="1"/>
        <name val="Arial CE"/>
        <charset val="238"/>
        <scheme val="none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auto="1"/>
        <name val="Arial CE"/>
        <charset val="238"/>
        <scheme val="none"/>
      </font>
      <alignment horizontal="general" vertical="bottom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color auto="1"/>
        <name val="Arial CE"/>
        <charset val="238"/>
        <scheme val="none"/>
      </font>
      <alignment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auto="1"/>
        <name val="Arial CE"/>
        <charset val="238"/>
        <scheme val="none"/>
      </font>
    </dxf>
    <dxf>
      <font>
        <strike val="0"/>
        <outline val="0"/>
        <shadow val="0"/>
        <u val="none"/>
        <vertAlign val="baseline"/>
        <sz val="12"/>
        <color auto="1"/>
        <name val="Arial CE"/>
        <charset val="238"/>
        <scheme val="none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CD70C53D-4458-456C-B642-62CD377089A2}" name="Tabela2" displayName="Tabela2" ref="A1:E118" totalsRowShown="0" headerRowDxfId="6" dataDxfId="5">
  <autoFilter ref="A1:E118" xr:uid="{CD70C53D-4458-456C-B642-62CD377089A2}"/>
  <sortState xmlns:xlrd2="http://schemas.microsoft.com/office/spreadsheetml/2017/richdata2" ref="A2:E118">
    <sortCondition ref="A1:A118"/>
  </sortState>
  <tableColumns count="5">
    <tableColumn id="1" xr3:uid="{AD305EA6-236A-452E-A37C-816A3783857F}" name="Lp." dataDxfId="4"/>
    <tableColumn id="2" xr3:uid="{EC6C463A-A952-40DE-9BF2-0725E91EE9C5}" name="Państwo" dataDxfId="3"/>
    <tableColumn id="3" xr3:uid="{2A780F4A-BDD2-4A9D-B184-F51BBEB4F6DE}" name="Waluta" dataDxfId="2"/>
    <tableColumn id="4" xr3:uid="{54AA1291-4603-49B8-A712-72B853658F4C}" name="Kwota diety" dataDxfId="1"/>
    <tableColumn id="5" xr3:uid="{625C3917-33A2-421E-8D29-D80D297DC69C}" name="Kwota limitu za nocleg" dataDxfId="0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44"/>
  <sheetViews>
    <sheetView tabSelected="1" zoomScale="130" zoomScaleNormal="130" workbookViewId="0">
      <selection activeCell="E1" sqref="E1:H1"/>
    </sheetView>
  </sheetViews>
  <sheetFormatPr defaultRowHeight="12.75" x14ac:dyDescent="0.2"/>
  <cols>
    <col min="1" max="1" width="5" style="6" customWidth="1"/>
    <col min="2" max="2" width="7" style="6" customWidth="1"/>
    <col min="3" max="3" width="16.85546875" style="6" customWidth="1"/>
    <col min="4" max="4" width="9.140625" style="6"/>
    <col min="5" max="5" width="12.7109375" style="6" customWidth="1"/>
    <col min="6" max="6" width="9.140625" style="6"/>
    <col min="7" max="7" width="9.28515625" style="6" customWidth="1"/>
    <col min="8" max="8" width="13.140625" style="6" customWidth="1"/>
    <col min="9" max="9" width="10" style="6" bestFit="1" customWidth="1"/>
    <col min="10" max="10" width="18.42578125" style="6" customWidth="1"/>
    <col min="11" max="12" width="9.140625" style="6"/>
    <col min="13" max="13" width="0" style="6" hidden="1" customWidth="1"/>
    <col min="14" max="16384" width="9.140625" style="6"/>
  </cols>
  <sheetData>
    <row r="1" spans="1:10" ht="39.75" customHeight="1" x14ac:dyDescent="0.2">
      <c r="E1" s="129" t="s">
        <v>165</v>
      </c>
      <c r="F1" s="129"/>
      <c r="G1" s="129"/>
      <c r="H1" s="129"/>
    </row>
    <row r="2" spans="1:10" ht="20.25" customHeight="1" x14ac:dyDescent="0.35">
      <c r="B2" s="7"/>
      <c r="C2" s="7"/>
      <c r="D2" s="7"/>
      <c r="E2" s="8"/>
      <c r="F2" s="9"/>
      <c r="G2" s="10"/>
    </row>
    <row r="3" spans="1:10" ht="20.25" customHeight="1" thickBot="1" x14ac:dyDescent="0.4">
      <c r="B3" s="68" t="s">
        <v>161</v>
      </c>
      <c r="C3" s="69"/>
      <c r="D3" s="69"/>
      <c r="E3" s="70"/>
      <c r="F3" s="11" t="s">
        <v>18</v>
      </c>
      <c r="G3" s="12"/>
      <c r="H3" s="13">
        <v>2025</v>
      </c>
    </row>
    <row r="4" spans="1:10" ht="15.75" customHeight="1" x14ac:dyDescent="0.25">
      <c r="A4" s="14"/>
      <c r="B4" s="95"/>
      <c r="C4" s="96"/>
      <c r="D4" s="96"/>
      <c r="E4" s="96"/>
      <c r="F4" s="96"/>
      <c r="G4" s="96"/>
      <c r="H4" s="97"/>
    </row>
    <row r="5" spans="1:10" ht="18" customHeight="1" thickBot="1" x14ac:dyDescent="0.35">
      <c r="A5" s="15"/>
      <c r="B5" s="98"/>
      <c r="C5" s="99"/>
      <c r="D5" s="99"/>
      <c r="E5" s="99"/>
      <c r="F5" s="99"/>
      <c r="G5" s="99"/>
      <c r="H5" s="100"/>
    </row>
    <row r="6" spans="1:10" ht="12" customHeight="1" thickBot="1" x14ac:dyDescent="0.35">
      <c r="A6" s="15"/>
      <c r="B6" s="101" t="s">
        <v>9</v>
      </c>
      <c r="C6" s="102"/>
      <c r="D6" s="102"/>
      <c r="E6" s="102"/>
      <c r="F6" s="102"/>
      <c r="G6" s="102"/>
      <c r="H6" s="103"/>
    </row>
    <row r="7" spans="1:10" ht="23.25" customHeight="1" thickBot="1" x14ac:dyDescent="0.35">
      <c r="A7" s="15"/>
      <c r="B7" s="104"/>
      <c r="C7" s="105"/>
      <c r="D7" s="105"/>
      <c r="E7" s="105"/>
      <c r="F7" s="105"/>
      <c r="G7" s="105"/>
      <c r="H7" s="106"/>
      <c r="J7" s="111" t="s">
        <v>154</v>
      </c>
    </row>
    <row r="8" spans="1:10" ht="13.5" thickBot="1" x14ac:dyDescent="0.25">
      <c r="B8" s="107" t="s">
        <v>17</v>
      </c>
      <c r="C8" s="108"/>
      <c r="D8" s="108"/>
      <c r="E8" s="108"/>
      <c r="F8" s="109"/>
      <c r="G8" s="109"/>
      <c r="H8" s="110"/>
      <c r="J8" s="111"/>
    </row>
    <row r="9" spans="1:10" ht="33" customHeight="1" thickBot="1" x14ac:dyDescent="0.3">
      <c r="A9" s="16"/>
      <c r="B9" s="73" t="s">
        <v>146</v>
      </c>
      <c r="C9" s="73"/>
      <c r="D9" s="73"/>
      <c r="F9" s="118"/>
      <c r="G9" s="119"/>
      <c r="H9" s="120"/>
      <c r="J9" s="111"/>
    </row>
    <row r="10" spans="1:10" ht="17.45" customHeight="1" thickBot="1" x14ac:dyDescent="0.3">
      <c r="A10" s="16"/>
      <c r="B10" s="73" t="s">
        <v>145</v>
      </c>
      <c r="C10" s="73"/>
      <c r="D10" s="73"/>
      <c r="F10" s="121"/>
      <c r="G10" s="122"/>
      <c r="H10" s="123"/>
      <c r="J10" s="17" t="e" cm="1">
        <f t="array" aca="1" ref="J10" ca="1">OFFSET(Tabela2[[#Headers],[Kwota limitu za nocleg]],MATCH(wniosek!$F$9,Tabela2[Państwo],0),0,COUNTIF(Tabela2[Państwo],wniosek!$F$9),1)</f>
        <v>#N/A</v>
      </c>
    </row>
    <row r="11" spans="1:10" ht="17.45" customHeight="1" thickBot="1" x14ac:dyDescent="0.3">
      <c r="A11" s="16"/>
      <c r="B11" s="73" t="s">
        <v>13</v>
      </c>
      <c r="C11" s="73"/>
      <c r="D11" s="73"/>
      <c r="F11" s="87"/>
      <c r="G11" s="88"/>
      <c r="H11" s="89"/>
      <c r="J11" s="18" t="e" cm="1">
        <f t="array" aca="1" ref="J11" ca="1">OFFSET(Tabela2[[#Headers],[Waluta]],MATCH(wniosek!$F$9,Tabela2[Państwo],0),0,COUNTIF(Tabela2[Państwo],wniosek!$F$9),1)</f>
        <v>#N/A</v>
      </c>
    </row>
    <row r="12" spans="1:10" ht="17.45" customHeight="1" thickBot="1" x14ac:dyDescent="0.3">
      <c r="A12" s="16"/>
      <c r="B12" s="73" t="s">
        <v>14</v>
      </c>
      <c r="C12" s="73"/>
      <c r="D12" s="73"/>
      <c r="F12" s="87"/>
      <c r="G12" s="88"/>
      <c r="H12" s="89"/>
    </row>
    <row r="13" spans="1:10" ht="17.45" customHeight="1" thickBot="1" x14ac:dyDescent="0.3">
      <c r="A13" s="19"/>
      <c r="B13" s="73" t="s">
        <v>16</v>
      </c>
      <c r="C13" s="73"/>
      <c r="D13" s="73"/>
      <c r="F13" s="90"/>
      <c r="G13" s="91"/>
      <c r="H13" s="92"/>
    </row>
    <row r="14" spans="1:10" ht="17.45" customHeight="1" thickBot="1" x14ac:dyDescent="0.3">
      <c r="A14" s="16"/>
      <c r="B14" s="73" t="s">
        <v>15</v>
      </c>
      <c r="C14" s="73"/>
      <c r="D14" s="73"/>
      <c r="F14" s="93" t="e">
        <f ca="1">G25</f>
        <v>#N/A</v>
      </c>
      <c r="G14" s="94"/>
      <c r="H14" s="20" t="e">
        <f ca="1">F25</f>
        <v>#N/A</v>
      </c>
    </row>
    <row r="15" spans="1:10" ht="15.75" customHeight="1" x14ac:dyDescent="0.25">
      <c r="A15" s="16"/>
      <c r="G15" s="21"/>
    </row>
    <row r="16" spans="1:10" x14ac:dyDescent="0.2">
      <c r="B16" s="22" t="s">
        <v>0</v>
      </c>
      <c r="C16" s="23" t="s">
        <v>1</v>
      </c>
      <c r="D16" s="23" t="s">
        <v>2</v>
      </c>
      <c r="E16" s="23" t="s">
        <v>3</v>
      </c>
      <c r="F16" s="23" t="s">
        <v>4</v>
      </c>
      <c r="G16" s="23" t="s">
        <v>5</v>
      </c>
      <c r="H16" s="23" t="s">
        <v>156</v>
      </c>
    </row>
    <row r="17" spans="1:9" ht="24.95" customHeight="1" x14ac:dyDescent="0.25">
      <c r="A17" s="24"/>
      <c r="B17" s="75">
        <v>1</v>
      </c>
      <c r="C17" s="26" t="s">
        <v>8</v>
      </c>
      <c r="D17" s="63">
        <f>$F$12-$F$11+1</f>
        <v>1</v>
      </c>
      <c r="E17" s="17" t="e" cm="1">
        <f t="array" aca="1" ref="E17" ca="1">OFFSET(Tabela2[[#Headers],[Kwota diety]],MATCH(wniosek!$F$9,Tabela2[Państwo],0),0,COUNTIF(Tabela2[Państwo],wniosek!$F$9),1)</f>
        <v>#N/A</v>
      </c>
      <c r="F17" s="27" t="e">
        <f ca="1">D17*E17</f>
        <v>#N/A</v>
      </c>
      <c r="G17" s="28" t="e" cm="1">
        <f t="array" aca="1" ref="G17" ca="1">OFFSET(Tabela2[[#Headers],[Waluta]],MATCH(wniosek!$F$9,Tabela2[Państwo],0),0,COUNTIF(Tabela2[Państwo],wniosek!$F$9),1)</f>
        <v>#N/A</v>
      </c>
      <c r="H17" s="28"/>
    </row>
    <row r="18" spans="1:9" ht="24.95" customHeight="1" x14ac:dyDescent="0.25">
      <c r="A18" s="24"/>
      <c r="B18" s="76"/>
      <c r="C18" s="26" t="s">
        <v>157</v>
      </c>
      <c r="D18" s="63"/>
      <c r="E18" s="17" t="e" cm="1">
        <f t="array" aca="1" ref="E18" ca="1">OFFSET(Tabela2[[#Headers],[Kwota diety]],MATCH(wniosek!$F$9,Tabela2[Państwo],0),0,COUNTIF(Tabela2[Państwo],wniosek!$F$9),1)</f>
        <v>#N/A</v>
      </c>
      <c r="F18" s="27" t="e">
        <f ca="1">D18*E18</f>
        <v>#N/A</v>
      </c>
      <c r="G18" s="28" t="e" cm="1">
        <f t="array" aca="1" ref="G18" ca="1">OFFSET(Tabela2[[#Headers],[Waluta]],MATCH(wniosek!$F$9,Tabela2[Państwo],0),0,COUNTIF(Tabela2[Państwo],wniosek!$F$9),1)</f>
        <v>#N/A</v>
      </c>
      <c r="H18" s="28"/>
    </row>
    <row r="19" spans="1:9" ht="24.95" customHeight="1" x14ac:dyDescent="0.2">
      <c r="A19" s="29"/>
      <c r="B19" s="30">
        <v>2</v>
      </c>
      <c r="C19" s="26" t="s">
        <v>160</v>
      </c>
      <c r="D19" s="63"/>
      <c r="E19" s="64"/>
      <c r="F19" s="27">
        <f>D19*E19</f>
        <v>0</v>
      </c>
      <c r="G19" s="28" t="e" cm="1">
        <f t="array" aca="1" ref="G19" ca="1">OFFSET(Tabela2[[#Headers],[Waluta]],MATCH(wniosek!$F$9,Tabela2[Państwo],0),0,COUNTIF(Tabela2[Państwo],wniosek!$F$9),1)</f>
        <v>#N/A</v>
      </c>
      <c r="H19" s="28"/>
    </row>
    <row r="20" spans="1:9" ht="24.95" customHeight="1" x14ac:dyDescent="0.2">
      <c r="A20" s="31"/>
      <c r="B20" s="30">
        <v>3</v>
      </c>
      <c r="C20" s="26" t="s">
        <v>158</v>
      </c>
      <c r="D20" s="63"/>
      <c r="E20" s="17" t="e" cm="1">
        <f t="array" aca="1" ref="E20" ca="1">OFFSET(Tabela2[[#Headers],[Kwota limitu za nocleg]],MATCH(wniosek!$F$9,Tabela2[Państwo],0),0,COUNTIF(Tabela2[Państwo],wniosek!$F$9),1)*0.25</f>
        <v>#N/A</v>
      </c>
      <c r="F20" s="27" t="e">
        <f ca="1">D20*E20</f>
        <v>#N/A</v>
      </c>
      <c r="G20" s="28" t="e" cm="1">
        <f t="array" aca="1" ref="G20" ca="1">OFFSET(Tabela2[[#Headers],[Waluta]],MATCH(wniosek!$F$9,Tabela2[Państwo],0),0,COUNTIF(Tabela2[Państwo],wniosek!$F$9),1)</f>
        <v>#N/A</v>
      </c>
      <c r="H20" s="28"/>
    </row>
    <row r="21" spans="1:9" ht="36" x14ac:dyDescent="0.2">
      <c r="A21" s="31"/>
      <c r="B21" s="25">
        <v>4</v>
      </c>
      <c r="C21" s="26" t="s">
        <v>10</v>
      </c>
      <c r="D21" s="63">
        <f>$F$12-$F$11+1</f>
        <v>1</v>
      </c>
      <c r="E21" s="17" t="e" cm="1">
        <f t="array" aca="1" ref="E21" ca="1">OFFSET(Tabela2[[#Headers],[Kwota diety]],MATCH(wniosek!$F$9,Tabela2[Państwo],0),0,COUNTIF(Tabela2[Państwo],wniosek!$F$9),1)*0.1</f>
        <v>#N/A</v>
      </c>
      <c r="F21" s="27" t="e">
        <f ca="1">D21*E21</f>
        <v>#N/A</v>
      </c>
      <c r="G21" s="28" t="e" cm="1">
        <f t="array" aca="1" ref="G21" ca="1">OFFSET(Tabela2[[#Headers],[Waluta]],MATCH(wniosek!$F$9,Tabela2[Państwo],0),0,COUNTIF(Tabela2[Państwo],wniosek!$F$9),1)</f>
        <v>#N/A</v>
      </c>
      <c r="H21" s="28"/>
      <c r="I21" s="32"/>
    </row>
    <row r="22" spans="1:9" ht="15.75" x14ac:dyDescent="0.2">
      <c r="A22" s="31"/>
      <c r="B22" s="75">
        <v>5</v>
      </c>
      <c r="C22" s="33" t="s">
        <v>159</v>
      </c>
      <c r="D22" s="34"/>
      <c r="E22" s="35"/>
      <c r="F22" s="36"/>
      <c r="G22" s="37"/>
      <c r="H22" s="38"/>
      <c r="I22" s="39"/>
    </row>
    <row r="23" spans="1:9" ht="15.75" x14ac:dyDescent="0.2">
      <c r="A23" s="31"/>
      <c r="B23" s="117"/>
      <c r="C23" s="67"/>
      <c r="D23" s="66"/>
      <c r="E23" s="65"/>
      <c r="F23" s="40">
        <f t="shared" ref="F23:F24" si="0">D23*E23</f>
        <v>0</v>
      </c>
      <c r="G23" s="41" t="e" cm="1">
        <f t="array" aca="1" ref="G23" ca="1">OFFSET(Tabela2[[#Headers],[Waluta]],MATCH(wniosek!$F$9,Tabela2[Państwo],0),0,COUNTIF(Tabela2[Państwo],wniosek!$F$9),1)</f>
        <v>#N/A</v>
      </c>
      <c r="H23" s="41"/>
      <c r="I23" s="39"/>
    </row>
    <row r="24" spans="1:9" ht="15.75" x14ac:dyDescent="0.2">
      <c r="A24" s="31"/>
      <c r="B24" s="76"/>
      <c r="C24" s="67"/>
      <c r="D24" s="66"/>
      <c r="E24" s="65"/>
      <c r="F24" s="40">
        <f t="shared" si="0"/>
        <v>0</v>
      </c>
      <c r="G24" s="41" t="e" cm="1">
        <f t="array" aca="1" ref="G24" ca="1">OFFSET(Tabela2[[#Headers],[Waluta]],MATCH(wniosek!$F$9,Tabela2[Państwo],0),0,COUNTIF(Tabela2[Państwo],wniosek!$F$9),1)</f>
        <v>#N/A</v>
      </c>
      <c r="H24" s="41"/>
      <c r="I24" s="39"/>
    </row>
    <row r="25" spans="1:9" ht="15.75" x14ac:dyDescent="0.2">
      <c r="A25" s="31"/>
      <c r="B25" s="42"/>
      <c r="C25" s="115" t="s">
        <v>6</v>
      </c>
      <c r="D25" s="115"/>
      <c r="E25" s="116"/>
      <c r="F25" s="43" t="e">
        <f ca="1">SUM(F17:F22)</f>
        <v>#N/A</v>
      </c>
      <c r="G25" s="28" t="e" cm="1">
        <f t="array" aca="1" ref="G25" ca="1">OFFSET(Tabela2[[#Headers],[Waluta]],MATCH(wniosek!$F$9,Tabela2[Państwo],0),0,COUNTIF(Tabela2[Państwo],wniosek!$F$9),1)</f>
        <v>#N/A</v>
      </c>
      <c r="H25" s="28"/>
      <c r="I25" s="44"/>
    </row>
    <row r="26" spans="1:9" ht="16.5" thickBot="1" x14ac:dyDescent="0.25">
      <c r="A26" s="31"/>
      <c r="B26" s="42"/>
      <c r="C26" s="45"/>
      <c r="D26" s="45"/>
      <c r="E26" s="45"/>
      <c r="F26" s="46"/>
      <c r="G26" s="47"/>
      <c r="I26" s="44"/>
    </row>
    <row r="27" spans="1:9" ht="28.5" customHeight="1" thickBot="1" x14ac:dyDescent="0.3">
      <c r="A27" s="48"/>
      <c r="B27" s="112" t="s">
        <v>153</v>
      </c>
      <c r="C27" s="112"/>
      <c r="D27" s="112"/>
      <c r="E27" s="112"/>
      <c r="F27" s="112"/>
      <c r="G27" s="127"/>
      <c r="H27" s="128"/>
      <c r="I27" s="50"/>
    </row>
    <row r="28" spans="1:9" ht="27" customHeight="1" thickBot="1" x14ac:dyDescent="0.3">
      <c r="A28" s="48"/>
      <c r="B28" s="49" t="s">
        <v>151</v>
      </c>
      <c r="C28" s="124"/>
      <c r="D28" s="125"/>
      <c r="E28" s="125"/>
      <c r="F28" s="125"/>
      <c r="G28" s="125"/>
      <c r="H28" s="126"/>
      <c r="I28" s="50"/>
    </row>
    <row r="29" spans="1:9" ht="22.5" customHeight="1" thickBot="1" x14ac:dyDescent="0.3">
      <c r="A29" s="48"/>
      <c r="B29" s="112" t="s">
        <v>152</v>
      </c>
      <c r="C29" s="112"/>
      <c r="D29" s="113"/>
      <c r="E29" s="114"/>
      <c r="F29" s="51"/>
      <c r="G29" s="51"/>
      <c r="I29" s="52"/>
    </row>
    <row r="30" spans="1:9" ht="15.75" customHeight="1" x14ac:dyDescent="0.25">
      <c r="A30" s="48"/>
      <c r="B30" s="53"/>
      <c r="C30" s="53"/>
      <c r="D30" s="53"/>
      <c r="E30" s="53"/>
      <c r="F30" s="53"/>
      <c r="G30" s="53"/>
      <c r="I30" s="50"/>
    </row>
    <row r="31" spans="1:9" ht="15.75" x14ac:dyDescent="0.25">
      <c r="A31" s="48"/>
      <c r="B31" s="53"/>
      <c r="G31" s="53"/>
    </row>
    <row r="32" spans="1:9" x14ac:dyDescent="0.2">
      <c r="A32" s="77" t="s">
        <v>11</v>
      </c>
      <c r="B32" s="77"/>
      <c r="F32" s="54"/>
      <c r="G32" s="77" t="s">
        <v>155</v>
      </c>
      <c r="H32" s="77"/>
    </row>
    <row r="33" spans="1:8" x14ac:dyDescent="0.2">
      <c r="A33" s="74" t="s">
        <v>7</v>
      </c>
      <c r="B33" s="74"/>
      <c r="D33" s="55"/>
      <c r="E33" s="55"/>
      <c r="F33" s="56"/>
      <c r="G33" s="74" t="s">
        <v>12</v>
      </c>
      <c r="H33" s="74"/>
    </row>
    <row r="34" spans="1:8" ht="9.75" customHeight="1" thickBot="1" x14ac:dyDescent="0.25">
      <c r="A34" s="57"/>
      <c r="B34" s="57"/>
      <c r="C34" s="57"/>
      <c r="D34" s="57"/>
      <c r="E34" s="57"/>
      <c r="F34" s="57"/>
      <c r="G34" s="58"/>
    </row>
    <row r="35" spans="1:8" ht="12.75" customHeight="1" x14ac:dyDescent="0.2">
      <c r="A35" s="79"/>
      <c r="B35" s="80"/>
      <c r="C35" s="80"/>
      <c r="D35" s="81"/>
      <c r="E35" s="57"/>
      <c r="F35" s="72" t="s">
        <v>150</v>
      </c>
      <c r="G35" s="72"/>
      <c r="H35" s="72"/>
    </row>
    <row r="36" spans="1:8" ht="12.75" customHeight="1" x14ac:dyDescent="0.2">
      <c r="A36" s="82"/>
      <c r="B36" s="78"/>
      <c r="C36" s="78"/>
      <c r="D36" s="83"/>
      <c r="E36" s="57"/>
      <c r="F36" s="72"/>
      <c r="G36" s="72"/>
      <c r="H36" s="72"/>
    </row>
    <row r="37" spans="1:8" ht="12.75" customHeight="1" thickBot="1" x14ac:dyDescent="0.25">
      <c r="A37" s="84"/>
      <c r="B37" s="85"/>
      <c r="C37" s="85"/>
      <c r="D37" s="86"/>
      <c r="E37" s="58"/>
      <c r="F37" s="72"/>
      <c r="G37" s="72"/>
      <c r="H37" s="72"/>
    </row>
    <row r="38" spans="1:8" ht="12.75" customHeight="1" x14ac:dyDescent="0.25">
      <c r="A38" s="78" t="s">
        <v>164</v>
      </c>
      <c r="B38" s="78"/>
      <c r="C38" s="78"/>
      <c r="D38" s="78"/>
      <c r="E38" s="60"/>
      <c r="F38" s="72"/>
      <c r="G38" s="72"/>
      <c r="H38" s="72"/>
    </row>
    <row r="39" spans="1:8" ht="15.75" x14ac:dyDescent="0.25">
      <c r="E39" s="61"/>
      <c r="F39" s="72"/>
      <c r="G39" s="72"/>
      <c r="H39" s="72"/>
    </row>
    <row r="40" spans="1:8" ht="12" customHeight="1" x14ac:dyDescent="0.25">
      <c r="A40" s="71"/>
      <c r="B40" s="71"/>
      <c r="C40" s="71"/>
      <c r="D40" s="71"/>
      <c r="E40" s="61"/>
      <c r="F40" s="59"/>
      <c r="G40" s="59"/>
      <c r="H40" s="59"/>
    </row>
    <row r="41" spans="1:8" ht="11.25" customHeight="1" x14ac:dyDescent="0.25">
      <c r="A41" s="71" t="s">
        <v>162</v>
      </c>
      <c r="B41" s="71"/>
      <c r="C41" s="71"/>
      <c r="D41" s="71"/>
      <c r="E41" s="61"/>
      <c r="F41" s="57"/>
      <c r="G41" s="57"/>
      <c r="H41" s="57"/>
    </row>
    <row r="42" spans="1:8" ht="18" customHeight="1" x14ac:dyDescent="0.25">
      <c r="A42" s="62"/>
      <c r="B42" s="62"/>
      <c r="C42" s="62"/>
      <c r="D42" s="62"/>
      <c r="E42" s="61"/>
      <c r="F42" s="57"/>
      <c r="G42" s="57"/>
      <c r="H42" s="57"/>
    </row>
    <row r="43" spans="1:8" ht="15.75" customHeight="1" x14ac:dyDescent="0.2"/>
    <row r="44" spans="1:8" ht="15.75" customHeight="1" x14ac:dyDescent="0.2"/>
  </sheetData>
  <sheetProtection algorithmName="SHA-512" hashValue="55tBwQXXUP+EBOjDDGosYpZz1TyfAmE3JAXhBpYcwIrVEnFU7sbELSVJI1Yluc1ZHHRDUJzomMj9CvCVbtiCkA==" saltValue="9nQlSNT2YVU7eGBOyF8bfQ==" spinCount="100000" sheet="1" objects="1" scenarios="1"/>
  <mergeCells count="36">
    <mergeCell ref="B27:F27"/>
    <mergeCell ref="B29:C29"/>
    <mergeCell ref="D29:E29"/>
    <mergeCell ref="B10:D10"/>
    <mergeCell ref="B9:D9"/>
    <mergeCell ref="C25:E25"/>
    <mergeCell ref="B22:B24"/>
    <mergeCell ref="F9:H9"/>
    <mergeCell ref="F10:H10"/>
    <mergeCell ref="B14:D14"/>
    <mergeCell ref="B11:D11"/>
    <mergeCell ref="B12:D12"/>
    <mergeCell ref="C28:H28"/>
    <mergeCell ref="G27:H27"/>
    <mergeCell ref="F11:H11"/>
    <mergeCell ref="B4:H5"/>
    <mergeCell ref="B6:H6"/>
    <mergeCell ref="B7:H7"/>
    <mergeCell ref="B8:H8"/>
    <mergeCell ref="J7:J9"/>
    <mergeCell ref="B3:E3"/>
    <mergeCell ref="E1:H1"/>
    <mergeCell ref="A41:D41"/>
    <mergeCell ref="F35:H39"/>
    <mergeCell ref="B13:D13"/>
    <mergeCell ref="A33:B33"/>
    <mergeCell ref="G33:H33"/>
    <mergeCell ref="B17:B18"/>
    <mergeCell ref="A32:B32"/>
    <mergeCell ref="A38:D38"/>
    <mergeCell ref="A35:D37"/>
    <mergeCell ref="G32:H32"/>
    <mergeCell ref="F12:H12"/>
    <mergeCell ref="F13:H13"/>
    <mergeCell ref="F14:G14"/>
    <mergeCell ref="A40:D40"/>
  </mergeCells>
  <phoneticPr fontId="0" type="noConversion"/>
  <pageMargins left="0.70866141732283472" right="0.70866141732283472" top="0.74803149606299213" bottom="0.74803149606299213" header="0.31496062992125984" footer="0.31496062992125984"/>
  <pageSetup paperSize="9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BD45562-6696-4C96-8C1A-79A17C2AC25A}">
          <x14:formula1>
            <xm:f>dane!$B$2:$B$118</xm:f>
          </x14:formula1>
          <xm:sqref>F9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2ED7FD-8895-4999-917F-B01FDEC5E7A2}">
  <dimension ref="A1:E118"/>
  <sheetViews>
    <sheetView workbookViewId="0">
      <selection activeCell="E1" sqref="E1"/>
    </sheetView>
  </sheetViews>
  <sheetFormatPr defaultRowHeight="15" x14ac:dyDescent="0.2"/>
  <cols>
    <col min="1" max="1" width="6.85546875" style="3" customWidth="1"/>
    <col min="2" max="2" width="28.28515625" style="1" customWidth="1"/>
    <col min="3" max="3" width="9.140625" style="1"/>
    <col min="4" max="4" width="12.85546875" style="3" customWidth="1"/>
    <col min="5" max="5" width="28.7109375" style="3" customWidth="1"/>
    <col min="6" max="16384" width="9.140625" style="1"/>
  </cols>
  <sheetData>
    <row r="1" spans="1:5" x14ac:dyDescent="0.2">
      <c r="A1" s="3" t="s">
        <v>0</v>
      </c>
      <c r="B1" s="1" t="s">
        <v>29</v>
      </c>
      <c r="C1" s="1" t="s">
        <v>5</v>
      </c>
      <c r="D1" s="3" t="s">
        <v>30</v>
      </c>
      <c r="E1" s="3" t="s">
        <v>144</v>
      </c>
    </row>
    <row r="2" spans="1:5" x14ac:dyDescent="0.2">
      <c r="A2" s="3">
        <v>1</v>
      </c>
      <c r="B2" s="2" t="s">
        <v>31</v>
      </c>
      <c r="C2" s="3" t="s">
        <v>19</v>
      </c>
      <c r="D2" s="3">
        <v>47</v>
      </c>
      <c r="E2" s="3">
        <v>140</v>
      </c>
    </row>
    <row r="3" spans="1:5" x14ac:dyDescent="0.2">
      <c r="A3" s="3">
        <v>2</v>
      </c>
      <c r="B3" s="2" t="s">
        <v>32</v>
      </c>
      <c r="C3" s="3" t="s">
        <v>19</v>
      </c>
      <c r="D3" s="3">
        <v>41</v>
      </c>
      <c r="E3" s="3">
        <v>120</v>
      </c>
    </row>
    <row r="4" spans="1:5" x14ac:dyDescent="0.2">
      <c r="A4" s="3">
        <v>3</v>
      </c>
      <c r="B4" s="2" t="s">
        <v>33</v>
      </c>
      <c r="C4" s="3" t="s">
        <v>19</v>
      </c>
      <c r="D4" s="3">
        <v>50</v>
      </c>
      <c r="E4" s="3">
        <v>200</v>
      </c>
    </row>
    <row r="5" spans="1:5" x14ac:dyDescent="0.2">
      <c r="A5" s="3">
        <v>4</v>
      </c>
      <c r="B5" s="2" t="s">
        <v>34</v>
      </c>
      <c r="C5" s="3" t="s">
        <v>19</v>
      </c>
      <c r="D5" s="3">
        <v>50</v>
      </c>
      <c r="E5" s="3">
        <v>200</v>
      </c>
    </row>
    <row r="6" spans="1:5" x14ac:dyDescent="0.2">
      <c r="A6" s="3">
        <v>5</v>
      </c>
      <c r="B6" s="2" t="s">
        <v>35</v>
      </c>
      <c r="C6" s="3" t="s">
        <v>20</v>
      </c>
      <c r="D6" s="3">
        <v>61</v>
      </c>
      <c r="E6" s="3">
        <v>180</v>
      </c>
    </row>
    <row r="7" spans="1:5" x14ac:dyDescent="0.2">
      <c r="A7" s="3">
        <v>6</v>
      </c>
      <c r="B7" s="2" t="s">
        <v>36</v>
      </c>
      <c r="C7" s="3" t="s">
        <v>19</v>
      </c>
      <c r="D7" s="3">
        <v>50</v>
      </c>
      <c r="E7" s="3">
        <v>200</v>
      </c>
    </row>
    <row r="8" spans="1:5" x14ac:dyDescent="0.2">
      <c r="A8" s="3">
        <v>7</v>
      </c>
      <c r="B8" s="2" t="s">
        <v>37</v>
      </c>
      <c r="C8" s="3" t="s">
        <v>20</v>
      </c>
      <c r="D8" s="3">
        <v>50</v>
      </c>
      <c r="E8" s="3">
        <v>150</v>
      </c>
    </row>
    <row r="9" spans="1:5" x14ac:dyDescent="0.2">
      <c r="A9" s="3">
        <v>8</v>
      </c>
      <c r="B9" s="2" t="s">
        <v>38</v>
      </c>
      <c r="C9" s="3" t="s">
        <v>19</v>
      </c>
      <c r="D9" s="3">
        <v>42</v>
      </c>
      <c r="E9" s="3">
        <v>145</v>
      </c>
    </row>
    <row r="10" spans="1:5" x14ac:dyDescent="0.2">
      <c r="A10" s="3">
        <v>9</v>
      </c>
      <c r="B10" s="2" t="s">
        <v>39</v>
      </c>
      <c r="C10" s="3" t="s">
        <v>21</v>
      </c>
      <c r="D10" s="3">
        <v>95</v>
      </c>
      <c r="E10" s="3">
        <v>270</v>
      </c>
    </row>
    <row r="11" spans="1:5" x14ac:dyDescent="0.2">
      <c r="A11" s="3">
        <v>10</v>
      </c>
      <c r="B11" s="2" t="s">
        <v>40</v>
      </c>
      <c r="C11" s="3" t="s">
        <v>19</v>
      </c>
      <c r="D11" s="3">
        <v>57</v>
      </c>
      <c r="E11" s="3">
        <v>150</v>
      </c>
    </row>
    <row r="12" spans="1:5" x14ac:dyDescent="0.2">
      <c r="A12" s="3">
        <v>11</v>
      </c>
      <c r="B12" s="2" t="s">
        <v>41</v>
      </c>
      <c r="C12" s="3" t="s">
        <v>19</v>
      </c>
      <c r="D12" s="3">
        <v>43</v>
      </c>
      <c r="E12" s="3">
        <v>150</v>
      </c>
    </row>
    <row r="13" spans="1:5" x14ac:dyDescent="0.2">
      <c r="A13" s="3">
        <v>12</v>
      </c>
      <c r="B13" s="2" t="s">
        <v>42</v>
      </c>
      <c r="C13" s="3" t="s">
        <v>20</v>
      </c>
      <c r="D13" s="3">
        <v>50</v>
      </c>
      <c r="E13" s="3">
        <v>120</v>
      </c>
    </row>
    <row r="14" spans="1:5" x14ac:dyDescent="0.2">
      <c r="A14" s="3">
        <v>13</v>
      </c>
      <c r="B14" s="2" t="s">
        <v>43</v>
      </c>
      <c r="C14" s="3" t="s">
        <v>19</v>
      </c>
      <c r="D14" s="3">
        <v>55</v>
      </c>
      <c r="E14" s="3">
        <v>200</v>
      </c>
    </row>
    <row r="15" spans="1:5" x14ac:dyDescent="0.2">
      <c r="A15" s="3">
        <v>14</v>
      </c>
      <c r="B15" s="2" t="s">
        <v>44</v>
      </c>
      <c r="C15" s="3" t="s">
        <v>19</v>
      </c>
      <c r="D15" s="3">
        <v>42</v>
      </c>
      <c r="E15" s="3">
        <v>130</v>
      </c>
    </row>
    <row r="16" spans="1:5" x14ac:dyDescent="0.2">
      <c r="A16" s="3">
        <v>15</v>
      </c>
      <c r="B16" s="2" t="s">
        <v>45</v>
      </c>
      <c r="C16" s="3" t="s">
        <v>19</v>
      </c>
      <c r="D16" s="3">
        <v>41</v>
      </c>
      <c r="E16" s="3">
        <v>100</v>
      </c>
    </row>
    <row r="17" spans="1:5" x14ac:dyDescent="0.2">
      <c r="A17" s="3">
        <v>16</v>
      </c>
      <c r="B17" s="2" t="s">
        <v>46</v>
      </c>
      <c r="C17" s="3" t="s">
        <v>19</v>
      </c>
      <c r="D17" s="3">
        <v>43</v>
      </c>
      <c r="E17" s="3">
        <v>120</v>
      </c>
    </row>
    <row r="18" spans="1:5" x14ac:dyDescent="0.2">
      <c r="A18" s="3">
        <v>17</v>
      </c>
      <c r="B18" s="2" t="s">
        <v>47</v>
      </c>
      <c r="C18" s="3" t="s">
        <v>19</v>
      </c>
      <c r="D18" s="3">
        <v>40</v>
      </c>
      <c r="E18" s="3">
        <v>120</v>
      </c>
    </row>
    <row r="19" spans="1:5" x14ac:dyDescent="0.2">
      <c r="A19" s="3">
        <v>18</v>
      </c>
      <c r="B19" s="2" t="s">
        <v>48</v>
      </c>
      <c r="C19" s="3" t="s">
        <v>20</v>
      </c>
      <c r="D19" s="3">
        <v>60</v>
      </c>
      <c r="E19" s="3">
        <v>120</v>
      </c>
    </row>
    <row r="20" spans="1:5" x14ac:dyDescent="0.2">
      <c r="A20" s="3">
        <v>19</v>
      </c>
      <c r="B20" s="2" t="s">
        <v>49</v>
      </c>
      <c r="C20" s="3" t="s">
        <v>19</v>
      </c>
      <c r="D20" s="3">
        <v>55</v>
      </c>
      <c r="E20" s="3">
        <v>170</v>
      </c>
    </row>
    <row r="21" spans="1:5" x14ac:dyDescent="0.2">
      <c r="A21" s="3">
        <v>20</v>
      </c>
      <c r="B21" s="2" t="s">
        <v>50</v>
      </c>
      <c r="C21" s="3" t="s">
        <v>19</v>
      </c>
      <c r="D21" s="3">
        <v>42</v>
      </c>
      <c r="E21" s="3">
        <v>125</v>
      </c>
    </row>
    <row r="22" spans="1:5" x14ac:dyDescent="0.2">
      <c r="A22" s="3">
        <v>21</v>
      </c>
      <c r="B22" s="2" t="s">
        <v>51</v>
      </c>
      <c r="C22" s="3" t="s">
        <v>19</v>
      </c>
      <c r="D22" s="3">
        <v>43</v>
      </c>
      <c r="E22" s="3">
        <v>160</v>
      </c>
    </row>
    <row r="23" spans="1:5" x14ac:dyDescent="0.2">
      <c r="A23" s="3">
        <v>22</v>
      </c>
      <c r="B23" s="2" t="s">
        <v>52</v>
      </c>
      <c r="C23" s="3" t="s">
        <v>19</v>
      </c>
      <c r="D23" s="3">
        <v>40</v>
      </c>
      <c r="E23" s="3">
        <v>110</v>
      </c>
    </row>
    <row r="24" spans="1:5" x14ac:dyDescent="0.2">
      <c r="A24" s="3">
        <v>23</v>
      </c>
      <c r="B24" s="2" t="s">
        <v>53</v>
      </c>
      <c r="C24" s="3" t="s">
        <v>19</v>
      </c>
      <c r="D24" s="3">
        <v>41</v>
      </c>
      <c r="E24" s="3">
        <v>120</v>
      </c>
    </row>
    <row r="25" spans="1:5" x14ac:dyDescent="0.2">
      <c r="A25" s="3">
        <v>24</v>
      </c>
      <c r="B25" s="2" t="s">
        <v>54</v>
      </c>
      <c r="C25" s="3" t="s">
        <v>22</v>
      </c>
      <c r="D25" s="3">
        <v>446</v>
      </c>
      <c r="E25" s="3">
        <v>1430</v>
      </c>
    </row>
    <row r="26" spans="1:5" ht="30" x14ac:dyDescent="0.2">
      <c r="A26" s="3">
        <v>25</v>
      </c>
      <c r="B26" s="2" t="s">
        <v>55</v>
      </c>
      <c r="C26" s="3" t="s">
        <v>20</v>
      </c>
      <c r="D26" s="3">
        <v>66</v>
      </c>
      <c r="E26" s="3">
        <v>220</v>
      </c>
    </row>
    <row r="27" spans="1:5" x14ac:dyDescent="0.2">
      <c r="A27" s="3">
        <v>26</v>
      </c>
      <c r="B27" s="2" t="s">
        <v>56</v>
      </c>
      <c r="C27" s="3" t="s">
        <v>20</v>
      </c>
      <c r="D27" s="3">
        <v>55</v>
      </c>
      <c r="E27" s="3">
        <v>150</v>
      </c>
    </row>
    <row r="28" spans="1:5" x14ac:dyDescent="0.2">
      <c r="A28" s="3">
        <v>27</v>
      </c>
      <c r="B28" s="2" t="s">
        <v>57</v>
      </c>
      <c r="C28" s="3" t="s">
        <v>20</v>
      </c>
      <c r="D28" s="3">
        <v>44</v>
      </c>
      <c r="E28" s="3">
        <v>110</v>
      </c>
    </row>
    <row r="29" spans="1:5" x14ac:dyDescent="0.2">
      <c r="A29" s="3">
        <v>28</v>
      </c>
      <c r="B29" s="2" t="s">
        <v>58</v>
      </c>
      <c r="C29" s="3" t="s">
        <v>19</v>
      </c>
      <c r="D29" s="3">
        <v>45</v>
      </c>
      <c r="E29" s="3">
        <v>110</v>
      </c>
    </row>
    <row r="30" spans="1:5" x14ac:dyDescent="0.2">
      <c r="A30" s="3">
        <v>29</v>
      </c>
      <c r="B30" s="2" t="s">
        <v>59</v>
      </c>
      <c r="C30" s="3" t="s">
        <v>20</v>
      </c>
      <c r="D30" s="3">
        <v>55</v>
      </c>
      <c r="E30" s="3">
        <v>300</v>
      </c>
    </row>
    <row r="31" spans="1:5" x14ac:dyDescent="0.2">
      <c r="A31" s="3">
        <v>30</v>
      </c>
      <c r="B31" s="2" t="s">
        <v>60</v>
      </c>
      <c r="C31" s="3" t="s">
        <v>19</v>
      </c>
      <c r="D31" s="3">
        <v>53</v>
      </c>
      <c r="E31" s="3">
        <v>180</v>
      </c>
    </row>
    <row r="32" spans="1:5" x14ac:dyDescent="0.2">
      <c r="A32" s="3">
        <v>31</v>
      </c>
      <c r="B32" s="2" t="s">
        <v>61</v>
      </c>
      <c r="C32" s="3" t="s">
        <v>19</v>
      </c>
      <c r="D32" s="3">
        <v>55</v>
      </c>
      <c r="E32" s="3">
        <v>200</v>
      </c>
    </row>
    <row r="33" spans="1:5" x14ac:dyDescent="0.2">
      <c r="A33" s="3">
        <v>32</v>
      </c>
      <c r="B33" s="2" t="s">
        <v>62</v>
      </c>
      <c r="C33" s="3" t="s">
        <v>19</v>
      </c>
      <c r="D33" s="3">
        <v>50</v>
      </c>
      <c r="E33" s="3">
        <v>160</v>
      </c>
    </row>
    <row r="34" spans="1:5" x14ac:dyDescent="0.2">
      <c r="A34" s="3">
        <v>33</v>
      </c>
      <c r="B34" s="2" t="s">
        <v>63</v>
      </c>
      <c r="C34" s="3" t="s">
        <v>19</v>
      </c>
      <c r="D34" s="3">
        <v>48</v>
      </c>
      <c r="E34" s="3">
        <v>160</v>
      </c>
    </row>
    <row r="35" spans="1:5" x14ac:dyDescent="0.2">
      <c r="A35" s="3">
        <v>34</v>
      </c>
      <c r="B35" s="2" t="s">
        <v>64</v>
      </c>
      <c r="C35" s="3" t="s">
        <v>19</v>
      </c>
      <c r="D35" s="3">
        <v>50</v>
      </c>
      <c r="E35" s="3">
        <v>200</v>
      </c>
    </row>
    <row r="36" spans="1:5" x14ac:dyDescent="0.2">
      <c r="A36" s="3">
        <v>35</v>
      </c>
      <c r="B36" s="2" t="s">
        <v>65</v>
      </c>
      <c r="C36" s="3" t="s">
        <v>19</v>
      </c>
      <c r="D36" s="3">
        <v>50</v>
      </c>
      <c r="E36" s="3">
        <v>150</v>
      </c>
    </row>
    <row r="37" spans="1:5" x14ac:dyDescent="0.2">
      <c r="A37" s="3">
        <v>36</v>
      </c>
      <c r="B37" s="2" t="s">
        <v>66</v>
      </c>
      <c r="C37" s="3" t="s">
        <v>19</v>
      </c>
      <c r="D37" s="3">
        <v>42</v>
      </c>
      <c r="E37" s="3">
        <v>210</v>
      </c>
    </row>
    <row r="38" spans="1:5" x14ac:dyDescent="0.2">
      <c r="A38" s="3">
        <v>37</v>
      </c>
      <c r="B38" s="2" t="s">
        <v>67</v>
      </c>
      <c r="C38" s="3" t="s">
        <v>19</v>
      </c>
      <c r="D38" s="3">
        <v>41</v>
      </c>
      <c r="E38" s="3">
        <v>110</v>
      </c>
    </row>
    <row r="39" spans="1:5" x14ac:dyDescent="0.2">
      <c r="A39" s="3">
        <v>38</v>
      </c>
      <c r="B39" s="2" t="s">
        <v>68</v>
      </c>
      <c r="C39" s="3" t="s">
        <v>20</v>
      </c>
      <c r="D39" s="3">
        <v>60</v>
      </c>
      <c r="E39" s="3">
        <v>120</v>
      </c>
    </row>
    <row r="40" spans="1:5" x14ac:dyDescent="0.2">
      <c r="A40" s="3">
        <v>39</v>
      </c>
      <c r="B40" s="2" t="s">
        <v>69</v>
      </c>
      <c r="C40" s="3" t="s">
        <v>19</v>
      </c>
      <c r="D40" s="3">
        <v>41</v>
      </c>
      <c r="E40" s="3">
        <v>95</v>
      </c>
    </row>
    <row r="41" spans="1:5" x14ac:dyDescent="0.2">
      <c r="A41" s="3">
        <v>40</v>
      </c>
      <c r="B41" s="2" t="s">
        <v>70</v>
      </c>
      <c r="C41" s="3" t="s">
        <v>19</v>
      </c>
      <c r="D41" s="3">
        <v>52</v>
      </c>
      <c r="E41" s="3">
        <v>160</v>
      </c>
    </row>
    <row r="42" spans="1:5" x14ac:dyDescent="0.2">
      <c r="A42" s="3">
        <v>41</v>
      </c>
      <c r="B42" s="2" t="s">
        <v>71</v>
      </c>
      <c r="C42" s="3" t="s">
        <v>19</v>
      </c>
      <c r="D42" s="3">
        <v>56</v>
      </c>
      <c r="E42" s="3">
        <v>160</v>
      </c>
    </row>
    <row r="43" spans="1:5" x14ac:dyDescent="0.2">
      <c r="A43" s="3">
        <v>42</v>
      </c>
      <c r="B43" s="2" t="s">
        <v>72</v>
      </c>
      <c r="C43" s="3" t="s">
        <v>19</v>
      </c>
      <c r="D43" s="3">
        <v>70</v>
      </c>
      <c r="E43" s="3">
        <v>200</v>
      </c>
    </row>
    <row r="44" spans="1:5" x14ac:dyDescent="0.2">
      <c r="A44" s="3">
        <v>43</v>
      </c>
      <c r="B44" s="2" t="s">
        <v>73</v>
      </c>
      <c r="C44" s="3" t="s">
        <v>23</v>
      </c>
      <c r="D44" s="3">
        <v>7532</v>
      </c>
      <c r="E44" s="5">
        <v>22000</v>
      </c>
    </row>
    <row r="45" spans="1:5" x14ac:dyDescent="0.2">
      <c r="A45" s="3">
        <v>44</v>
      </c>
      <c r="B45" s="2" t="s">
        <v>74</v>
      </c>
      <c r="C45" s="3" t="s">
        <v>20</v>
      </c>
      <c r="D45" s="3">
        <v>48</v>
      </c>
      <c r="E45" s="3">
        <v>160</v>
      </c>
    </row>
    <row r="46" spans="1:5" x14ac:dyDescent="0.2">
      <c r="A46" s="3">
        <v>45</v>
      </c>
      <c r="B46" s="2" t="s">
        <v>75</v>
      </c>
      <c r="C46" s="3" t="s">
        <v>19</v>
      </c>
      <c r="D46" s="3">
        <v>50</v>
      </c>
      <c r="E46" s="3">
        <v>130</v>
      </c>
    </row>
    <row r="47" spans="1:5" x14ac:dyDescent="0.2">
      <c r="A47" s="3">
        <v>46</v>
      </c>
      <c r="B47" s="2" t="s">
        <v>76</v>
      </c>
      <c r="C47" s="3" t="s">
        <v>20</v>
      </c>
      <c r="D47" s="3">
        <v>45</v>
      </c>
      <c r="E47" s="3">
        <v>100</v>
      </c>
    </row>
    <row r="48" spans="1:5" x14ac:dyDescent="0.2">
      <c r="A48" s="3">
        <v>47</v>
      </c>
      <c r="B48" s="2" t="s">
        <v>77</v>
      </c>
      <c r="C48" s="3" t="s">
        <v>24</v>
      </c>
      <c r="D48" s="3">
        <v>71</v>
      </c>
      <c r="E48" s="3">
        <v>190</v>
      </c>
    </row>
    <row r="49" spans="1:5" x14ac:dyDescent="0.2">
      <c r="A49" s="3">
        <v>48</v>
      </c>
      <c r="B49" s="2" t="s">
        <v>78</v>
      </c>
      <c r="C49" s="3" t="s">
        <v>19</v>
      </c>
      <c r="D49" s="3">
        <v>41</v>
      </c>
      <c r="E49" s="3">
        <v>200</v>
      </c>
    </row>
    <row r="50" spans="1:5" x14ac:dyDescent="0.2">
      <c r="A50" s="3">
        <v>49</v>
      </c>
      <c r="B50" s="2" t="s">
        <v>79</v>
      </c>
      <c r="C50" s="3" t="s">
        <v>19</v>
      </c>
      <c r="D50" s="3">
        <v>45</v>
      </c>
      <c r="E50" s="3">
        <v>155</v>
      </c>
    </row>
    <row r="51" spans="1:5" x14ac:dyDescent="0.2">
      <c r="A51" s="3">
        <v>50</v>
      </c>
      <c r="B51" s="2" t="s">
        <v>80</v>
      </c>
      <c r="C51" s="3" t="s">
        <v>19</v>
      </c>
      <c r="D51" s="3">
        <v>41</v>
      </c>
      <c r="E51" s="3">
        <v>150</v>
      </c>
    </row>
    <row r="52" spans="1:5" x14ac:dyDescent="0.2">
      <c r="A52" s="3">
        <v>51</v>
      </c>
      <c r="B52" s="2" t="s">
        <v>81</v>
      </c>
      <c r="C52" s="3" t="s">
        <v>20</v>
      </c>
      <c r="D52" s="3">
        <v>41</v>
      </c>
      <c r="E52" s="3">
        <v>150</v>
      </c>
    </row>
    <row r="53" spans="1:5" x14ac:dyDescent="0.2">
      <c r="A53" s="3">
        <v>52</v>
      </c>
      <c r="B53" s="2" t="s">
        <v>82</v>
      </c>
      <c r="C53" s="3" t="s">
        <v>20</v>
      </c>
      <c r="D53" s="3">
        <v>49</v>
      </c>
      <c r="E53" s="3">
        <v>120</v>
      </c>
    </row>
    <row r="54" spans="1:5" x14ac:dyDescent="0.2">
      <c r="A54" s="3">
        <v>53</v>
      </c>
      <c r="B54" s="2" t="s">
        <v>83</v>
      </c>
      <c r="C54" s="3" t="s">
        <v>20</v>
      </c>
      <c r="D54" s="3">
        <v>66</v>
      </c>
      <c r="E54" s="3">
        <v>220</v>
      </c>
    </row>
    <row r="55" spans="1:5" x14ac:dyDescent="0.2">
      <c r="A55" s="3">
        <v>54</v>
      </c>
      <c r="B55" s="2" t="s">
        <v>84</v>
      </c>
      <c r="C55" s="3" t="s">
        <v>19</v>
      </c>
      <c r="D55" s="3">
        <v>46</v>
      </c>
      <c r="E55" s="3">
        <v>170</v>
      </c>
    </row>
    <row r="56" spans="1:5" x14ac:dyDescent="0.2">
      <c r="A56" s="3">
        <v>55</v>
      </c>
      <c r="B56" s="2" t="s">
        <v>85</v>
      </c>
      <c r="C56" s="3" t="s">
        <v>19</v>
      </c>
      <c r="D56" s="3">
        <v>48</v>
      </c>
      <c r="E56" s="3">
        <v>170</v>
      </c>
    </row>
    <row r="57" spans="1:5" x14ac:dyDescent="0.2">
      <c r="A57" s="3">
        <v>56</v>
      </c>
      <c r="B57" s="2" t="s">
        <v>86</v>
      </c>
      <c r="C57" s="3" t="s">
        <v>20</v>
      </c>
      <c r="D57" s="3">
        <v>50</v>
      </c>
      <c r="E57" s="3">
        <v>140</v>
      </c>
    </row>
    <row r="58" spans="1:5" x14ac:dyDescent="0.2">
      <c r="A58" s="3">
        <v>57</v>
      </c>
      <c r="B58" s="2" t="s">
        <v>87</v>
      </c>
      <c r="C58" s="3" t="s">
        <v>19</v>
      </c>
      <c r="D58" s="3">
        <v>50</v>
      </c>
      <c r="E58" s="3">
        <v>140</v>
      </c>
    </row>
    <row r="59" spans="1:5" x14ac:dyDescent="0.2">
      <c r="A59" s="3">
        <v>58</v>
      </c>
      <c r="B59" s="2" t="s">
        <v>88</v>
      </c>
      <c r="C59" s="3" t="s">
        <v>19</v>
      </c>
      <c r="D59" s="3">
        <v>39</v>
      </c>
      <c r="E59" s="3">
        <v>200</v>
      </c>
    </row>
    <row r="60" spans="1:5" x14ac:dyDescent="0.2">
      <c r="A60" s="3">
        <v>59</v>
      </c>
      <c r="B60" s="2" t="s">
        <v>89</v>
      </c>
      <c r="C60" s="3" t="s">
        <v>20</v>
      </c>
      <c r="D60" s="3">
        <v>54</v>
      </c>
      <c r="E60" s="3">
        <v>100</v>
      </c>
    </row>
    <row r="61" spans="1:5" x14ac:dyDescent="0.2">
      <c r="A61" s="3">
        <v>60</v>
      </c>
      <c r="B61" s="2" t="s">
        <v>90</v>
      </c>
      <c r="C61" s="3" t="s">
        <v>20</v>
      </c>
      <c r="D61" s="3">
        <v>57</v>
      </c>
      <c r="E61" s="3">
        <v>150</v>
      </c>
    </row>
    <row r="62" spans="1:5" x14ac:dyDescent="0.2">
      <c r="A62" s="3">
        <v>61</v>
      </c>
      <c r="B62" s="2" t="s">
        <v>91</v>
      </c>
      <c r="C62" s="3" t="s">
        <v>19</v>
      </c>
      <c r="D62" s="3">
        <v>52</v>
      </c>
      <c r="E62" s="3">
        <v>100</v>
      </c>
    </row>
    <row r="63" spans="1:5" x14ac:dyDescent="0.2">
      <c r="A63" s="3">
        <v>62</v>
      </c>
      <c r="B63" s="2" t="s">
        <v>92</v>
      </c>
      <c r="C63" s="3" t="s">
        <v>25</v>
      </c>
      <c r="D63" s="3">
        <v>88</v>
      </c>
      <c r="E63" s="3">
        <v>220</v>
      </c>
    </row>
    <row r="64" spans="1:5" x14ac:dyDescent="0.2">
      <c r="A64" s="3">
        <v>63</v>
      </c>
      <c r="B64" s="2" t="s">
        <v>93</v>
      </c>
      <c r="C64" s="3" t="s">
        <v>19</v>
      </c>
      <c r="D64" s="3">
        <v>45</v>
      </c>
      <c r="E64" s="3">
        <v>150</v>
      </c>
    </row>
    <row r="65" spans="1:5" x14ac:dyDescent="0.2">
      <c r="A65" s="3">
        <v>64</v>
      </c>
      <c r="B65" s="2" t="s">
        <v>94</v>
      </c>
      <c r="C65" s="3" t="s">
        <v>19</v>
      </c>
      <c r="D65" s="3">
        <v>55</v>
      </c>
      <c r="E65" s="3">
        <v>200</v>
      </c>
    </row>
    <row r="66" spans="1:5" x14ac:dyDescent="0.2">
      <c r="A66" s="3">
        <v>65</v>
      </c>
      <c r="B66" s="2" t="s">
        <v>95</v>
      </c>
      <c r="C66" s="3" t="s">
        <v>19</v>
      </c>
      <c r="D66" s="3">
        <v>57</v>
      </c>
      <c r="E66" s="3">
        <v>132</v>
      </c>
    </row>
    <row r="67" spans="1:5" x14ac:dyDescent="0.2">
      <c r="A67" s="3">
        <v>66</v>
      </c>
      <c r="B67" s="2" t="s">
        <v>96</v>
      </c>
      <c r="C67" s="3" t="s">
        <v>19</v>
      </c>
      <c r="D67" s="3">
        <v>43</v>
      </c>
      <c r="E67" s="3">
        <v>138</v>
      </c>
    </row>
    <row r="68" spans="1:5" x14ac:dyDescent="0.2">
      <c r="A68" s="3">
        <v>67</v>
      </c>
      <c r="B68" s="2" t="s">
        <v>97</v>
      </c>
      <c r="C68" s="3" t="s">
        <v>19</v>
      </c>
      <c r="D68" s="3">
        <v>41</v>
      </c>
      <c r="E68" s="3">
        <v>140</v>
      </c>
    </row>
    <row r="69" spans="1:5" x14ac:dyDescent="0.2">
      <c r="A69" s="3">
        <v>68</v>
      </c>
      <c r="B69" s="2" t="s">
        <v>98</v>
      </c>
      <c r="C69" s="3" t="s">
        <v>19</v>
      </c>
      <c r="D69" s="3">
        <v>43</v>
      </c>
      <c r="E69" s="3">
        <v>180</v>
      </c>
    </row>
    <row r="70" spans="1:5" x14ac:dyDescent="0.2">
      <c r="A70" s="3">
        <v>69</v>
      </c>
      <c r="B70" s="2" t="s">
        <v>99</v>
      </c>
      <c r="C70" s="3" t="s">
        <v>19</v>
      </c>
      <c r="D70" s="3">
        <v>41</v>
      </c>
      <c r="E70" s="3">
        <v>130</v>
      </c>
    </row>
    <row r="71" spans="1:5" x14ac:dyDescent="0.2">
      <c r="A71" s="3">
        <v>70</v>
      </c>
      <c r="B71" s="2" t="s">
        <v>100</v>
      </c>
      <c r="C71" s="3" t="s">
        <v>20</v>
      </c>
      <c r="D71" s="3">
        <v>58</v>
      </c>
      <c r="E71" s="3">
        <v>154</v>
      </c>
    </row>
    <row r="72" spans="1:5" x14ac:dyDescent="0.2">
      <c r="A72" s="3">
        <v>71</v>
      </c>
      <c r="B72" s="2" t="s">
        <v>101</v>
      </c>
      <c r="C72" s="3" t="s">
        <v>19</v>
      </c>
      <c r="D72" s="3">
        <v>45</v>
      </c>
      <c r="E72" s="3">
        <v>94</v>
      </c>
    </row>
    <row r="73" spans="1:5" x14ac:dyDescent="0.2">
      <c r="A73" s="3">
        <v>72</v>
      </c>
      <c r="B73" s="2" t="s">
        <v>102</v>
      </c>
      <c r="C73" s="3" t="s">
        <v>19</v>
      </c>
      <c r="D73" s="3">
        <v>55</v>
      </c>
      <c r="E73" s="3">
        <v>200</v>
      </c>
    </row>
    <row r="74" spans="1:5" x14ac:dyDescent="0.2">
      <c r="A74" s="3">
        <v>73</v>
      </c>
      <c r="B74" s="2" t="s">
        <v>103</v>
      </c>
      <c r="C74" s="3" t="s">
        <v>19</v>
      </c>
      <c r="D74" s="3">
        <v>45</v>
      </c>
      <c r="E74" s="3">
        <v>154</v>
      </c>
    </row>
    <row r="75" spans="1:5" x14ac:dyDescent="0.2">
      <c r="A75" s="3">
        <v>74</v>
      </c>
      <c r="B75" s="2" t="s">
        <v>104</v>
      </c>
      <c r="C75" s="3" t="s">
        <v>19</v>
      </c>
      <c r="D75" s="3">
        <v>49</v>
      </c>
      <c r="E75" s="3">
        <v>170</v>
      </c>
    </row>
    <row r="76" spans="1:5" x14ac:dyDescent="0.2">
      <c r="A76" s="3">
        <v>75</v>
      </c>
      <c r="B76" s="2" t="s">
        <v>105</v>
      </c>
      <c r="C76" s="3" t="s">
        <v>19</v>
      </c>
      <c r="D76" s="3">
        <v>46</v>
      </c>
      <c r="E76" s="3">
        <v>240</v>
      </c>
    </row>
    <row r="77" spans="1:5" x14ac:dyDescent="0.2">
      <c r="A77" s="3">
        <v>76</v>
      </c>
      <c r="B77" s="2" t="s">
        <v>106</v>
      </c>
      <c r="C77" s="3" t="s">
        <v>26</v>
      </c>
      <c r="D77" s="3">
        <v>496</v>
      </c>
      <c r="E77" s="3">
        <v>1650</v>
      </c>
    </row>
    <row r="78" spans="1:5" x14ac:dyDescent="0.2">
      <c r="A78" s="3">
        <v>77</v>
      </c>
      <c r="B78" s="2" t="s">
        <v>107</v>
      </c>
      <c r="C78" s="3" t="s">
        <v>20</v>
      </c>
      <c r="D78" s="3">
        <v>58</v>
      </c>
      <c r="E78" s="3">
        <v>180</v>
      </c>
    </row>
    <row r="79" spans="1:5" x14ac:dyDescent="0.2">
      <c r="A79" s="3">
        <v>78</v>
      </c>
      <c r="B79" s="2" t="s">
        <v>108</v>
      </c>
      <c r="C79" s="3" t="s">
        <v>19</v>
      </c>
      <c r="D79" s="3">
        <v>40</v>
      </c>
      <c r="E79" s="3">
        <v>240</v>
      </c>
    </row>
    <row r="80" spans="1:5" x14ac:dyDescent="0.2">
      <c r="A80" s="3">
        <v>79</v>
      </c>
      <c r="B80" s="2" t="s">
        <v>109</v>
      </c>
      <c r="C80" s="3" t="s">
        <v>19</v>
      </c>
      <c r="D80" s="3">
        <v>38</v>
      </c>
      <c r="E80" s="3">
        <v>200</v>
      </c>
    </row>
    <row r="81" spans="1:5" x14ac:dyDescent="0.2">
      <c r="A81" s="3">
        <v>80</v>
      </c>
      <c r="B81" s="2" t="s">
        <v>110</v>
      </c>
      <c r="C81" s="3" t="s">
        <v>19</v>
      </c>
      <c r="D81" s="3">
        <v>70</v>
      </c>
      <c r="E81" s="3">
        <v>200</v>
      </c>
    </row>
    <row r="82" spans="1:5" x14ac:dyDescent="0.2">
      <c r="A82" s="3">
        <v>81</v>
      </c>
      <c r="B82" s="2" t="s">
        <v>111</v>
      </c>
      <c r="C82" s="3" t="s">
        <v>20</v>
      </c>
      <c r="D82" s="3">
        <v>52</v>
      </c>
      <c r="E82" s="3">
        <v>140</v>
      </c>
    </row>
    <row r="83" spans="1:5" x14ac:dyDescent="0.2">
      <c r="A83" s="3">
        <v>82</v>
      </c>
      <c r="B83" s="2" t="s">
        <v>112</v>
      </c>
      <c r="C83" s="3" t="s">
        <v>20</v>
      </c>
      <c r="D83" s="3">
        <v>50</v>
      </c>
      <c r="E83" s="3">
        <v>150</v>
      </c>
    </row>
    <row r="84" spans="1:5" x14ac:dyDescent="0.2">
      <c r="A84" s="3">
        <v>83</v>
      </c>
      <c r="B84" s="2" t="s">
        <v>113</v>
      </c>
      <c r="C84" s="3" t="s">
        <v>20</v>
      </c>
      <c r="D84" s="3">
        <v>52</v>
      </c>
      <c r="E84" s="3">
        <v>275</v>
      </c>
    </row>
    <row r="85" spans="1:5" x14ac:dyDescent="0.2">
      <c r="A85" s="3">
        <v>84</v>
      </c>
      <c r="B85" s="2" t="s">
        <v>114</v>
      </c>
      <c r="C85" s="3" t="s">
        <v>19</v>
      </c>
      <c r="D85" s="3">
        <v>49</v>
      </c>
      <c r="E85" s="3">
        <v>150</v>
      </c>
    </row>
    <row r="86" spans="1:5" x14ac:dyDescent="0.2">
      <c r="A86" s="3">
        <v>85</v>
      </c>
      <c r="B86" s="2" t="s">
        <v>115</v>
      </c>
      <c r="C86" s="3" t="s">
        <v>19</v>
      </c>
      <c r="D86" s="3">
        <v>48</v>
      </c>
      <c r="E86" s="3">
        <v>200</v>
      </c>
    </row>
    <row r="87" spans="1:5" x14ac:dyDescent="0.2">
      <c r="A87" s="3">
        <v>86</v>
      </c>
      <c r="B87" s="2" t="s">
        <v>116</v>
      </c>
      <c r="C87" s="3" t="s">
        <v>19</v>
      </c>
      <c r="D87" s="3">
        <v>42</v>
      </c>
      <c r="E87" s="3">
        <v>110</v>
      </c>
    </row>
    <row r="88" spans="1:5" x14ac:dyDescent="0.2">
      <c r="A88" s="3">
        <v>87</v>
      </c>
      <c r="B88" s="2" t="s">
        <v>117</v>
      </c>
      <c r="C88" s="3" t="s">
        <v>19</v>
      </c>
      <c r="D88" s="3">
        <v>53</v>
      </c>
      <c r="E88" s="3">
        <v>192</v>
      </c>
    </row>
    <row r="89" spans="1:5" x14ac:dyDescent="0.2">
      <c r="A89" s="3">
        <v>88</v>
      </c>
      <c r="B89" s="2" t="s">
        <v>118</v>
      </c>
      <c r="C89" s="3" t="s">
        <v>19</v>
      </c>
      <c r="D89" s="3">
        <v>44</v>
      </c>
      <c r="E89" s="3">
        <v>120</v>
      </c>
    </row>
    <row r="90" spans="1:5" x14ac:dyDescent="0.2">
      <c r="A90" s="3">
        <v>89</v>
      </c>
      <c r="B90" s="2" t="s">
        <v>119</v>
      </c>
      <c r="C90" s="3" t="s">
        <v>19</v>
      </c>
      <c r="D90" s="3">
        <v>40</v>
      </c>
      <c r="E90" s="3">
        <v>110</v>
      </c>
    </row>
    <row r="91" spans="1:5" x14ac:dyDescent="0.2">
      <c r="A91" s="3">
        <v>90</v>
      </c>
      <c r="B91" s="2" t="s">
        <v>120</v>
      </c>
      <c r="C91" s="3" t="s">
        <v>20</v>
      </c>
      <c r="D91" s="3">
        <v>56</v>
      </c>
      <c r="E91" s="3">
        <v>230</v>
      </c>
    </row>
    <row r="92" spans="1:5" x14ac:dyDescent="0.2">
      <c r="A92" s="3">
        <v>91</v>
      </c>
      <c r="B92" s="2" t="s">
        <v>121</v>
      </c>
      <c r="C92" s="3" t="s">
        <v>19</v>
      </c>
      <c r="D92" s="3">
        <v>47</v>
      </c>
      <c r="E92" s="3">
        <v>132</v>
      </c>
    </row>
    <row r="93" spans="1:5" x14ac:dyDescent="0.2">
      <c r="A93" s="3">
        <v>92</v>
      </c>
      <c r="B93" s="2" t="s">
        <v>122</v>
      </c>
      <c r="C93" s="3" t="s">
        <v>19</v>
      </c>
      <c r="D93" s="3">
        <v>45</v>
      </c>
      <c r="E93" s="3">
        <v>143</v>
      </c>
    </row>
    <row r="94" spans="1:5" ht="30" x14ac:dyDescent="0.2">
      <c r="A94" s="3">
        <v>93</v>
      </c>
      <c r="B94" s="2" t="s">
        <v>147</v>
      </c>
      <c r="C94" s="3" t="s">
        <v>20</v>
      </c>
      <c r="D94" s="3">
        <v>59</v>
      </c>
      <c r="E94" s="3">
        <v>200</v>
      </c>
    </row>
    <row r="95" spans="1:5" x14ac:dyDescent="0.2">
      <c r="A95" s="4">
        <v>93.1</v>
      </c>
      <c r="B95" s="2" t="s">
        <v>148</v>
      </c>
      <c r="C95" s="3" t="s">
        <v>20</v>
      </c>
      <c r="D95" s="3">
        <v>59</v>
      </c>
      <c r="E95" s="3">
        <v>350</v>
      </c>
    </row>
    <row r="96" spans="1:5" x14ac:dyDescent="0.2">
      <c r="A96" s="4">
        <v>93.2</v>
      </c>
      <c r="B96" s="2" t="s">
        <v>149</v>
      </c>
      <c r="C96" s="3" t="s">
        <v>20</v>
      </c>
      <c r="D96" s="3">
        <v>59</v>
      </c>
      <c r="E96" s="3">
        <v>300</v>
      </c>
    </row>
    <row r="97" spans="1:5" x14ac:dyDescent="0.2">
      <c r="A97" s="3">
        <v>94</v>
      </c>
      <c r="B97" s="2" t="s">
        <v>123</v>
      </c>
      <c r="C97" s="3" t="s">
        <v>20</v>
      </c>
      <c r="D97" s="3">
        <v>50</v>
      </c>
      <c r="E97" s="3">
        <v>150</v>
      </c>
    </row>
    <row r="98" spans="1:5" x14ac:dyDescent="0.2">
      <c r="A98" s="3">
        <v>95</v>
      </c>
      <c r="B98" s="2" t="s">
        <v>124</v>
      </c>
      <c r="C98" s="3" t="s">
        <v>25</v>
      </c>
      <c r="D98" s="3">
        <v>88</v>
      </c>
      <c r="E98" s="3">
        <v>220</v>
      </c>
    </row>
    <row r="99" spans="1:5" x14ac:dyDescent="0.2">
      <c r="A99" s="3">
        <v>96</v>
      </c>
      <c r="B99" s="2" t="s">
        <v>125</v>
      </c>
      <c r="C99" s="3" t="s">
        <v>27</v>
      </c>
      <c r="D99" s="3">
        <v>510</v>
      </c>
      <c r="E99" s="3">
        <v>2000</v>
      </c>
    </row>
    <row r="100" spans="1:5" x14ac:dyDescent="0.2">
      <c r="A100" s="3">
        <v>97</v>
      </c>
      <c r="B100" s="2" t="s">
        <v>126</v>
      </c>
      <c r="C100" s="3" t="s">
        <v>19</v>
      </c>
      <c r="D100" s="3">
        <v>41</v>
      </c>
      <c r="E100" s="3">
        <v>140</v>
      </c>
    </row>
    <row r="101" spans="1:5" x14ac:dyDescent="0.2">
      <c r="A101" s="3">
        <v>98</v>
      </c>
      <c r="B101" s="2" t="s">
        <v>127</v>
      </c>
      <c r="C101" s="3" t="s">
        <v>20</v>
      </c>
      <c r="D101" s="3">
        <v>42</v>
      </c>
      <c r="E101" s="3">
        <v>110</v>
      </c>
    </row>
    <row r="102" spans="1:5" x14ac:dyDescent="0.2">
      <c r="A102" s="3">
        <v>99</v>
      </c>
      <c r="B102" s="2" t="s">
        <v>128</v>
      </c>
      <c r="C102" s="3" t="s">
        <v>20</v>
      </c>
      <c r="D102" s="3">
        <v>53</v>
      </c>
      <c r="E102" s="3">
        <v>150</v>
      </c>
    </row>
    <row r="103" spans="1:5" x14ac:dyDescent="0.2">
      <c r="A103" s="3">
        <v>100</v>
      </c>
      <c r="B103" s="2" t="s">
        <v>129</v>
      </c>
      <c r="C103" s="3" t="s">
        <v>19</v>
      </c>
      <c r="D103" s="3">
        <v>37</v>
      </c>
      <c r="E103" s="3">
        <v>100</v>
      </c>
    </row>
    <row r="104" spans="1:5" x14ac:dyDescent="0.2">
      <c r="A104" s="3">
        <v>101</v>
      </c>
      <c r="B104" s="2" t="s">
        <v>130</v>
      </c>
      <c r="C104" s="3" t="s">
        <v>20</v>
      </c>
      <c r="D104" s="3">
        <v>53</v>
      </c>
      <c r="E104" s="3">
        <v>185</v>
      </c>
    </row>
    <row r="105" spans="1:5" x14ac:dyDescent="0.2">
      <c r="A105" s="3">
        <v>102</v>
      </c>
      <c r="B105" s="2" t="s">
        <v>131</v>
      </c>
      <c r="C105" s="3" t="s">
        <v>19</v>
      </c>
      <c r="D105" s="3">
        <v>47</v>
      </c>
      <c r="E105" s="3">
        <v>90</v>
      </c>
    </row>
    <row r="106" spans="1:5" x14ac:dyDescent="0.2">
      <c r="A106" s="3">
        <v>103</v>
      </c>
      <c r="B106" s="2" t="s">
        <v>132</v>
      </c>
      <c r="C106" s="3" t="s">
        <v>19</v>
      </c>
      <c r="D106" s="3">
        <v>41</v>
      </c>
      <c r="E106" s="3">
        <v>180</v>
      </c>
    </row>
    <row r="107" spans="1:5" x14ac:dyDescent="0.2">
      <c r="A107" s="3">
        <v>104</v>
      </c>
      <c r="B107" s="2" t="s">
        <v>133</v>
      </c>
      <c r="C107" s="3" t="s">
        <v>20</v>
      </c>
      <c r="D107" s="3">
        <v>50</v>
      </c>
      <c r="E107" s="3">
        <v>80</v>
      </c>
    </row>
    <row r="108" spans="1:5" x14ac:dyDescent="0.2">
      <c r="A108" s="3">
        <v>105</v>
      </c>
      <c r="B108" s="2" t="s">
        <v>134</v>
      </c>
      <c r="C108" s="3" t="s">
        <v>19</v>
      </c>
      <c r="D108" s="3">
        <v>41</v>
      </c>
      <c r="E108" s="3">
        <v>140</v>
      </c>
    </row>
    <row r="109" spans="1:5" x14ac:dyDescent="0.2">
      <c r="A109" s="3">
        <v>106</v>
      </c>
      <c r="B109" s="2" t="s">
        <v>135</v>
      </c>
      <c r="C109" s="3" t="s">
        <v>19</v>
      </c>
      <c r="D109" s="3">
        <v>53</v>
      </c>
      <c r="E109" s="3">
        <v>192</v>
      </c>
    </row>
    <row r="110" spans="1:5" x14ac:dyDescent="0.2">
      <c r="A110" s="3">
        <v>107</v>
      </c>
      <c r="B110" s="2" t="s">
        <v>136</v>
      </c>
      <c r="C110" s="3" t="s">
        <v>20</v>
      </c>
      <c r="D110" s="3">
        <v>60</v>
      </c>
      <c r="E110" s="3">
        <v>220</v>
      </c>
    </row>
    <row r="111" spans="1:5" x14ac:dyDescent="0.2">
      <c r="A111" s="3">
        <v>108</v>
      </c>
      <c r="B111" s="2" t="s">
        <v>137</v>
      </c>
      <c r="C111" s="3" t="s">
        <v>19</v>
      </c>
      <c r="D111" s="3">
        <v>44</v>
      </c>
      <c r="E111" s="3">
        <v>143</v>
      </c>
    </row>
    <row r="112" spans="1:5" x14ac:dyDescent="0.2">
      <c r="A112" s="3">
        <v>109</v>
      </c>
      <c r="B112" s="2" t="s">
        <v>138</v>
      </c>
      <c r="C112" s="3" t="s">
        <v>28</v>
      </c>
      <c r="D112" s="3">
        <v>45</v>
      </c>
      <c r="E112" s="3">
        <v>220</v>
      </c>
    </row>
    <row r="113" spans="1:5" x14ac:dyDescent="0.2">
      <c r="A113" s="3">
        <v>110</v>
      </c>
      <c r="B113" s="2" t="s">
        <v>139</v>
      </c>
      <c r="C113" s="3" t="s">
        <v>20</v>
      </c>
      <c r="D113" s="3">
        <v>53</v>
      </c>
      <c r="E113" s="3">
        <v>160</v>
      </c>
    </row>
    <row r="114" spans="1:5" x14ac:dyDescent="0.2">
      <c r="A114" s="3">
        <v>111</v>
      </c>
      <c r="B114" s="2" t="s">
        <v>140</v>
      </c>
      <c r="C114" s="3" t="s">
        <v>19</v>
      </c>
      <c r="D114" s="3">
        <v>53</v>
      </c>
      <c r="E114" s="3">
        <v>192</v>
      </c>
    </row>
    <row r="115" spans="1:5" x14ac:dyDescent="0.2">
      <c r="A115" s="3">
        <v>112</v>
      </c>
      <c r="B115" s="2" t="s">
        <v>141</v>
      </c>
      <c r="C115" s="3" t="s">
        <v>19</v>
      </c>
      <c r="D115" s="3">
        <v>33</v>
      </c>
      <c r="E115" s="3">
        <v>100</v>
      </c>
    </row>
    <row r="116" spans="1:5" x14ac:dyDescent="0.2">
      <c r="A116" s="3">
        <v>113</v>
      </c>
      <c r="B116" s="2" t="s">
        <v>142</v>
      </c>
      <c r="C116" s="3" t="s">
        <v>19</v>
      </c>
      <c r="D116" s="3">
        <v>39</v>
      </c>
      <c r="E116" s="3">
        <v>90</v>
      </c>
    </row>
    <row r="117" spans="1:5" ht="30" x14ac:dyDescent="0.2">
      <c r="A117" s="3">
        <v>114</v>
      </c>
      <c r="B117" s="2" t="s">
        <v>143</v>
      </c>
      <c r="C117" s="3" t="s">
        <v>19</v>
      </c>
      <c r="D117" s="3">
        <v>43</v>
      </c>
      <c r="E117" s="3">
        <v>220</v>
      </c>
    </row>
    <row r="118" spans="1:5" ht="30" x14ac:dyDescent="0.2">
      <c r="A118" s="3">
        <v>1151</v>
      </c>
      <c r="B118" s="2" t="s">
        <v>163</v>
      </c>
      <c r="C118" s="3" t="s">
        <v>19</v>
      </c>
      <c r="D118" s="3">
        <v>41</v>
      </c>
      <c r="E118" s="3">
        <v>140</v>
      </c>
    </row>
  </sheetData>
  <sheetProtection algorithmName="SHA-512" hashValue="i6sutidJ2seO9P2r4vL0cUE68XJ1TdIYa7Bqhic3uGpVSeeIshmG7FF04C8e8cCGlPb6reKTWw+MXljjB1ak8Q==" saltValue="o5+MC8dxUBQCUokLcUVrpQ==" spinCount="100000" sheet="1" objects="1" scenarios="1"/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2</vt:i4>
      </vt:variant>
      <vt:variant>
        <vt:lpstr>Nazwane zakresy</vt:lpstr>
      </vt:variant>
      <vt:variant>
        <vt:i4>1</vt:i4>
      </vt:variant>
    </vt:vector>
  </HeadingPairs>
  <TitlesOfParts>
    <vt:vector size="3" baseType="lpstr">
      <vt:lpstr>wniosek</vt:lpstr>
      <vt:lpstr>dane</vt:lpstr>
      <vt:lpstr>wniosek!Obszar_wydruku</vt:lpstr>
    </vt:vector>
  </TitlesOfParts>
  <Company>aps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kkozina</dc:creator>
  <cp:lastModifiedBy>Martyna Masłowiecka</cp:lastModifiedBy>
  <cp:lastPrinted>2024-12-11T12:13:32Z</cp:lastPrinted>
  <dcterms:created xsi:type="dcterms:W3CDTF">2008-09-11T07:44:05Z</dcterms:created>
  <dcterms:modified xsi:type="dcterms:W3CDTF">2024-12-16T10:27:50Z</dcterms:modified>
</cp:coreProperties>
</file>